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485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ЗВІТ'!$A$1:$BQ$145</definedName>
    <definedName name="_xlnm.Print_Area" localSheetId="0">'Для розрахунків'!$A$1:$BQ$145</definedName>
  </definedNames>
  <calcPr fullCalcOnLoad="1"/>
</workbook>
</file>

<file path=xl/sharedStrings.xml><?xml version="1.0" encoding="utf-8"?>
<sst xmlns="http://schemas.openxmlformats.org/spreadsheetml/2006/main" count="418" uniqueCount="203">
  <si>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</si>
  <si>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</si>
  <si>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</si>
  <si>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</si>
  <si>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</si>
  <si>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</si>
  <si>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</si>
  <si>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</si>
  <si>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</si>
  <si>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</si>
  <si>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</si>
  <si>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</si>
  <si>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</si>
  <si>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</si>
  <si>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</si>
  <si>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</si>
  <si>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</si>
  <si>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</si>
  <si>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Баланс (Звіт про фінансовий стан)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</si>
  <si>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</si>
  <si>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</si>
  <si>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</si>
  <si>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</si>
  <si>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</si>
  <si>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</si>
  <si>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</si>
  <si>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</si>
  <si>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</si>
  <si>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</si>
  <si>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</si>
  <si>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</si>
  <si>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</si>
  <si>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</si>
  <si>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</si>
  <si>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</si>
  <si>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</si>
  <si>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</si>
  <si>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</si>
  <si>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</si>
  <si>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</si>
  <si>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</si>
  <si>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</si>
  <si>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</si>
  <si>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</si>
  <si>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</si>
  <si>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</si>
  <si>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</si>
  <si>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</si>
  <si>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</si>
  <si>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</si>
  <si>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</si>
  <si>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</si>
  <si>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</si>
  <si>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</si>
  <si>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</si>
  <si>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</si>
  <si>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</si>
  <si>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</si>
  <si>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</si>
  <si>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</si>
  <si>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</si>
  <si>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</si>
  <si>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</si>
  <si>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</si>
  <si>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</si>
  <si>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</si>
  <si>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</si>
  <si>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</si>
  <si>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</si>
  <si>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</si>
  <si>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</si>
  <si>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</si>
  <si>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</si>
  <si>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</si>
  <si>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</si>
  <si>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</si>
  <si>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</si>
  <si>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</si>
  <si>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</si>
  <si>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</si>
  <si>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</si>
  <si>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</si>
  <si>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</si>
  <si>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</si>
  <si>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</si>
  <si>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</si>
  <si>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</si>
  <si>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 xml:space="preserve"> </t>
  </si>
  <si>
    <t>1610</t>
  </si>
  <si>
    <t>1010</t>
  </si>
  <si>
    <t>)</t>
  </si>
  <si>
    <t>(</t>
  </si>
  <si>
    <t>на</t>
  </si>
  <si>
    <t>р.</t>
  </si>
  <si>
    <t>20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</si>
  <si>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</si>
  <si>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Зареєстрований (пайовий) капітал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</si>
  <si>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</si>
  <si>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1016</t>
  </si>
  <si>
    <t>1017</t>
  </si>
  <si>
    <t>1021</t>
  </si>
  <si>
    <t>1022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</si>
  <si>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</si>
  <si>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</si>
  <si>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</si>
  <si>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1050</t>
  </si>
  <si>
    <t>1060</t>
  </si>
  <si>
    <t>1065</t>
  </si>
  <si>
    <t>1101</t>
  </si>
  <si>
    <t>1102</t>
  </si>
  <si>
    <t>1103</t>
  </si>
  <si>
    <t>1104</t>
  </si>
  <si>
    <t>Виробничі запаси</t>
  </si>
  <si>
    <t>Незавершене виробництво</t>
  </si>
  <si>
    <t>Готова продукція</t>
  </si>
  <si>
    <t>Товари</t>
  </si>
  <si>
    <t xml:space="preserve">   Первісна вартість інвестиційної нерухомості</t>
  </si>
  <si>
    <t xml:space="preserve">   Знос інвестиційної нерухомості</t>
  </si>
  <si>
    <t xml:space="preserve">   Первісна вартість довгострокових біологічних активів</t>
  </si>
  <si>
    <t xml:space="preserve">   Накопичена амортизація довгострокових біологічних активів</t>
  </si>
  <si>
    <t>1115</t>
  </si>
  <si>
    <t>1120</t>
  </si>
  <si>
    <t>Депозити перестрахування</t>
  </si>
  <si>
    <t>Векселі одержані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</si>
  <si>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</si>
  <si>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</si>
  <si>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1140</t>
  </si>
  <si>
    <t>1145</t>
  </si>
  <si>
    <t>1167</t>
  </si>
  <si>
    <t>1166</t>
  </si>
  <si>
    <t>Готівка</t>
  </si>
  <si>
    <t>Рахунки в банках</t>
  </si>
  <si>
    <t>Частка перестраховика у страхових резервах</t>
  </si>
  <si>
    <t>у тому числі в:
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</si>
  <si>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</si>
  <si>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</si>
  <si>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</si>
  <si>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1180</t>
  </si>
  <si>
    <t>1181</t>
  </si>
  <si>
    <t>1182</t>
  </si>
  <si>
    <t>1183</t>
  </si>
  <si>
    <t>1184</t>
  </si>
  <si>
    <t>1401</t>
  </si>
  <si>
    <t>Внески до незареєстрованого статутного капіталу</t>
  </si>
  <si>
    <t>1411</t>
  </si>
  <si>
    <t>Емісійний дохід</t>
  </si>
  <si>
    <t>Накопичені курсові різниці</t>
  </si>
  <si>
    <t>1412</t>
  </si>
  <si>
    <t>1435</t>
  </si>
  <si>
    <t>Інші резерви</t>
  </si>
  <si>
    <t>1505</t>
  </si>
  <si>
    <t>Пенсійні зобов'язання</t>
  </si>
  <si>
    <t>1521</t>
  </si>
  <si>
    <t>1526</t>
  </si>
  <si>
    <t>Довгострокові забезпечення витрат персоналу</t>
  </si>
  <si>
    <t>Благодійна допомога</t>
  </si>
  <si>
    <t>Страхові резерви</t>
  </si>
  <si>
    <t>у тому числі:
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</si>
  <si>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</si>
  <si>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</si>
  <si>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</si>
  <si>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</si>
  <si>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1540</t>
  </si>
  <si>
    <t>Призовий фонд</t>
  </si>
  <si>
    <t>1530</t>
  </si>
  <si>
    <t>1531</t>
  </si>
  <si>
    <t>1532</t>
  </si>
  <si>
    <t>1533</t>
  </si>
  <si>
    <t>1534</t>
  </si>
  <si>
    <t>1535</t>
  </si>
  <si>
    <t>Резерв на виплату джек-поту</t>
  </si>
  <si>
    <t>1545</t>
  </si>
  <si>
    <t>1605</t>
  </si>
  <si>
    <t>Векселі видані</t>
  </si>
  <si>
    <t>1635</t>
  </si>
  <si>
    <t>1640</t>
  </si>
  <si>
    <t>1645</t>
  </si>
  <si>
    <t>1650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</si>
  <si>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</si>
  <si>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</si>
  <si>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</si>
  <si>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</si>
  <si>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1670</t>
  </si>
  <si>
    <t>1800</t>
  </si>
  <si>
    <t>Відстрочені комісійні доходи від перестраховиків</t>
  </si>
  <si>
    <t>V. Чиста вартість активів недержавного пенсійного фонду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</si>
  <si>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</si>
  <si>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</si>
  <si>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15</t>
  </si>
  <si>
    <t>01</t>
  </si>
  <si>
    <t>рік</t>
  </si>
  <si>
    <t>2016</t>
  </si>
  <si>
    <t>ТОВ "Стандарт"</t>
  </si>
  <si>
    <t>Подольский р-н</t>
  </si>
  <si>
    <t>ТОВ</t>
  </si>
  <si>
    <t>31954068</t>
  </si>
  <si>
    <t>8038500000</t>
  </si>
  <si>
    <t>240</t>
  </si>
  <si>
    <t>66.12</t>
  </si>
  <si>
    <t>Посередництво за договорами по цінних паперах або товарах</t>
  </si>
  <si>
    <t>5</t>
  </si>
  <si>
    <t>04070, м.Київ, вул Іллінська, 8 377-73-61</t>
  </si>
  <si>
    <t>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</si>
</sst>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8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49" fontId="50" fillId="0" borderId="0" xfId="0" applyNumberFormat="1" applyFont="1" applyBorder="1" applyAlignment="1">
      <alignment/>
    </xf>
    <xf numFmtId="0" fontId="51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6" fillId="0" borderId="0" xfId="52" applyFont="1" applyFill="1" applyAlignment="1" quotePrefix="1">
      <alignment vertical="top" wrapText="1"/>
      <protection/>
    </xf>
    <xf numFmtId="49" fontId="0" fillId="0" borderId="0" xfId="0" applyNumberFormat="1" applyFill="1" applyAlignment="1">
      <alignment/>
    </xf>
    <xf numFmtId="49" fontId="52" fillId="0" borderId="0" xfId="0" applyNumberFormat="1" applyFont="1" applyAlignment="1">
      <alignment vertical="center"/>
    </xf>
    <xf numFmtId="49" fontId="52" fillId="0" borderId="0" xfId="0" applyNumberFormat="1" applyFont="1" applyAlignment="1">
      <alignment horizontal="left" vertical="center"/>
    </xf>
    <xf numFmtId="0" fontId="0" fillId="0" borderId="0" xfId="0" applyNumberFormat="1" applyFont="1" applyAlignment="1" applyProtection="1">
      <alignment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right" vertical="center" wrapText="1"/>
    </xf>
    <xf numFmtId="49" fontId="52" fillId="0" borderId="0" xfId="0" applyNumberFormat="1" applyFont="1" applyAlignment="1">
      <alignment vertical="center"/>
    </xf>
    <xf numFmtId="49" fontId="52" fillId="0" borderId="0" xfId="0" applyNumberFormat="1" applyFont="1" applyAlignment="1">
      <alignment horizontal="left" vertical="center"/>
    </xf>
    <xf numFmtId="0" fontId="5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3" fillId="0" borderId="12" xfId="0" applyNumberFormat="1" applyFont="1" applyBorder="1" applyAlignment="1">
      <alignment vertical="center" wrapText="1"/>
    </xf>
    <xf numFmtId="0" fontId="53" fillId="0" borderId="13" xfId="0" applyNumberFormat="1" applyFont="1" applyBorder="1" applyAlignment="1">
      <alignment vertical="center" wrapText="1"/>
    </xf>
    <xf numFmtId="0" fontId="53" fillId="0" borderId="14" xfId="0" applyNumberFormat="1" applyFont="1" applyBorder="1" applyAlignment="1">
      <alignment vertical="center" wrapText="1"/>
    </xf>
    <xf numFmtId="0" fontId="53" fillId="0" borderId="12" xfId="0" applyNumberFormat="1" applyFont="1" applyBorder="1" applyAlignment="1">
      <alignment vertical="center"/>
    </xf>
    <xf numFmtId="0" fontId="53" fillId="0" borderId="13" xfId="0" applyNumberFormat="1" applyFont="1" applyBorder="1" applyAlignment="1">
      <alignment vertical="center"/>
    </xf>
    <xf numFmtId="0" fontId="53" fillId="0" borderId="14" xfId="0" applyNumberFormat="1" applyFont="1" applyBorder="1" applyAlignment="1">
      <alignment vertical="center"/>
    </xf>
    <xf numFmtId="0" fontId="53" fillId="0" borderId="12" xfId="0" applyNumberFormat="1" applyFont="1" applyBorder="1" applyAlignment="1">
      <alignment wrapText="1"/>
    </xf>
    <xf numFmtId="0" fontId="53" fillId="0" borderId="13" xfId="0" applyNumberFormat="1" applyFont="1" applyBorder="1" applyAlignment="1">
      <alignment wrapText="1"/>
    </xf>
    <xf numFmtId="0" fontId="53" fillId="0" borderId="14" xfId="0" applyNumberFormat="1" applyFont="1" applyBorder="1" applyAlignment="1">
      <alignment wrapText="1"/>
    </xf>
    <xf numFmtId="0" fontId="53" fillId="0" borderId="12" xfId="0" applyNumberFormat="1" applyFont="1" applyBorder="1" applyAlignment="1">
      <alignment/>
    </xf>
    <xf numFmtId="0" fontId="53" fillId="0" borderId="13" xfId="0" applyNumberFormat="1" applyFont="1" applyBorder="1" applyAlignment="1">
      <alignment/>
    </xf>
    <xf numFmtId="0" fontId="53" fillId="0" borderId="14" xfId="0" applyNumberFormat="1" applyFont="1" applyBorder="1" applyAlignment="1">
      <alignment/>
    </xf>
    <xf numFmtId="0" fontId="53" fillId="0" borderId="12" xfId="0" applyNumberFormat="1" applyFont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14" xfId="0" applyNumberFormat="1" applyFont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53" fillId="0" borderId="14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/>
    </xf>
    <xf numFmtId="0" fontId="54" fillId="0" borderId="0" xfId="0" applyNumberFormat="1" applyFont="1" applyAlignment="1" applyProtection="1">
      <alignment horizontal="justify" vertical="center"/>
      <protection hidden="1"/>
    </xf>
    <xf numFmtId="0" fontId="53" fillId="0" borderId="0" xfId="0" applyNumberFormat="1" applyFont="1" applyAlignment="1" applyProtection="1">
      <alignment/>
      <protection hidden="1"/>
    </xf>
    <xf numFmtId="0" fontId="54" fillId="0" borderId="0" xfId="0" applyNumberFormat="1" applyFont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horizontal="center"/>
      <protection hidden="1"/>
    </xf>
    <xf numFmtId="0" fontId="54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7" xfId="0" applyNumberFormat="1" applyFont="1" applyBorder="1" applyAlignment="1">
      <alignment horizontal="center" vertical="center" wrapText="1"/>
    </xf>
    <xf numFmtId="0" fontId="54" fillId="0" borderId="0" xfId="0" applyNumberFormat="1" applyFont="1" applyAlignment="1" applyProtection="1">
      <alignment horizontal="justify" vertical="center"/>
      <protection hidden="1"/>
    </xf>
    <xf numFmtId="0" fontId="53" fillId="33" borderId="18" xfId="0" applyNumberFormat="1" applyFont="1" applyFill="1" applyBorder="1" applyAlignment="1">
      <alignment horizontal="center" vertical="center" wrapText="1"/>
    </xf>
    <xf numFmtId="0" fontId="53" fillId="33" borderId="15" xfId="0" applyNumberFormat="1" applyFont="1" applyFill="1" applyBorder="1" applyAlignment="1">
      <alignment horizontal="center" vertical="center" wrapText="1"/>
    </xf>
    <xf numFmtId="0" fontId="53" fillId="33" borderId="19" xfId="0" applyNumberFormat="1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4" fillId="0" borderId="17" xfId="0" applyNumberFormat="1" applyFont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53" fillId="0" borderId="17" xfId="0" applyNumberFormat="1" applyFont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 wrapText="1"/>
    </xf>
    <xf numFmtId="1" fontId="53" fillId="33" borderId="17" xfId="0" applyNumberFormat="1" applyFont="1" applyFill="1" applyBorder="1" applyAlignment="1">
      <alignment horizontal="center" vertical="center" wrapText="1"/>
    </xf>
    <xf numFmtId="0" fontId="53" fillId="33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0" fontId="53" fillId="0" borderId="18" xfId="0" applyNumberFormat="1" applyFont="1" applyBorder="1" applyAlignment="1">
      <alignment horizontal="center" vertical="center" wrapText="1"/>
    </xf>
    <xf numFmtId="0" fontId="53" fillId="0" borderId="15" xfId="0" applyNumberFormat="1" applyFont="1" applyBorder="1" applyAlignment="1">
      <alignment horizontal="center" vertical="center" wrapText="1"/>
    </xf>
    <xf numFmtId="0" fontId="53" fillId="0" borderId="19" xfId="0" applyNumberFormat="1" applyFont="1" applyBorder="1" applyAlignment="1">
      <alignment horizontal="center" vertical="center" wrapText="1"/>
    </xf>
    <xf numFmtId="0" fontId="53" fillId="0" borderId="18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4" fillId="33" borderId="17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vertical="center"/>
    </xf>
    <xf numFmtId="49" fontId="52" fillId="0" borderId="15" xfId="0" applyNumberFormat="1" applyFont="1" applyBorder="1" applyAlignment="1">
      <alignment vertical="center"/>
    </xf>
    <xf numFmtId="49" fontId="52" fillId="0" borderId="0" xfId="0" applyNumberFormat="1" applyFont="1" applyAlignment="1">
      <alignment horizontal="left" vertical="center"/>
    </xf>
    <xf numFmtId="49" fontId="54" fillId="0" borderId="11" xfId="0" applyNumberFormat="1" applyFont="1" applyBorder="1" applyAlignment="1">
      <alignment horizontal="left" wrapText="1"/>
    </xf>
    <xf numFmtId="49" fontId="54" fillId="0" borderId="16" xfId="0" applyNumberFormat="1" applyFont="1" applyBorder="1" applyAlignment="1">
      <alignment horizontal="left" wrapText="1"/>
    </xf>
    <xf numFmtId="49" fontId="54" fillId="0" borderId="1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right" vertical="center" wrapText="1"/>
    </xf>
    <xf numFmtId="0" fontId="53" fillId="33" borderId="17" xfId="0" applyNumberFormat="1" applyFont="1" applyFill="1" applyBorder="1" applyAlignment="1">
      <alignment horizontal="center" vertical="center"/>
    </xf>
    <xf numFmtId="0" fontId="12" fillId="33" borderId="18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0" fontId="12" fillId="33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52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 wrapText="1"/>
    </xf>
    <xf numFmtId="0" fontId="53" fillId="0" borderId="21" xfId="0" applyNumberFormat="1" applyFont="1" applyBorder="1" applyAlignment="1">
      <alignment horizontal="center" vertical="center" wrapText="1"/>
    </xf>
    <xf numFmtId="1" fontId="54" fillId="0" borderId="17" xfId="0" applyNumberFormat="1" applyFont="1" applyBorder="1" applyAlignment="1">
      <alignment horizontal="center" vertical="center" wrapText="1"/>
    </xf>
    <xf numFmtId="1" fontId="53" fillId="0" borderId="17" xfId="0" applyNumberFormat="1" applyFont="1" applyBorder="1" applyAlignment="1">
      <alignment horizontal="center" vertical="center"/>
    </xf>
    <xf numFmtId="1" fontId="53" fillId="0" borderId="11" xfId="0" applyNumberFormat="1" applyFont="1" applyBorder="1" applyAlignment="1">
      <alignment horizontal="center" vertical="center"/>
    </xf>
    <xf numFmtId="1" fontId="53" fillId="0" borderId="16" xfId="0" applyNumberFormat="1" applyFont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/>
    </xf>
    <xf numFmtId="0" fontId="53" fillId="0" borderId="16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 wrapText="1"/>
    </xf>
    <xf numFmtId="0" fontId="53" fillId="0" borderId="16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left" vertical="center"/>
    </xf>
    <xf numFmtId="0" fontId="53" fillId="0" borderId="13" xfId="0" applyNumberFormat="1" applyFont="1" applyFill="1" applyBorder="1" applyAlignment="1">
      <alignment horizontal="left" vertical="center"/>
    </xf>
    <xf numFmtId="0" fontId="53" fillId="0" borderId="14" xfId="0" applyNumberFormat="1" applyFont="1" applyFill="1" applyBorder="1" applyAlignment="1">
      <alignment horizontal="left" vertical="center"/>
    </xf>
    <xf numFmtId="0" fontId="53" fillId="0" borderId="18" xfId="0" applyNumberFormat="1" applyFont="1" applyFill="1" applyBorder="1" applyAlignment="1">
      <alignment horizontal="left" vertical="center"/>
    </xf>
    <xf numFmtId="0" fontId="53" fillId="0" borderId="15" xfId="0" applyNumberFormat="1" applyFont="1" applyFill="1" applyBorder="1" applyAlignment="1">
      <alignment horizontal="left" vertical="center"/>
    </xf>
    <xf numFmtId="0" fontId="53" fillId="0" borderId="19" xfId="0" applyNumberFormat="1" applyFont="1" applyFill="1" applyBorder="1" applyAlignment="1">
      <alignment horizontal="left" vertical="center"/>
    </xf>
    <xf numFmtId="49" fontId="53" fillId="33" borderId="17" xfId="0" applyNumberFormat="1" applyFont="1" applyFill="1" applyBorder="1" applyAlignment="1">
      <alignment horizontal="center" vertical="center" wrapText="1"/>
    </xf>
    <xf numFmtId="0" fontId="53" fillId="0" borderId="21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vertical="center" wrapText="1"/>
    </xf>
    <xf numFmtId="49" fontId="54" fillId="0" borderId="21" xfId="0" applyNumberFormat="1" applyFont="1" applyBorder="1" applyAlignment="1">
      <alignment horizontal="left" vertical="center" wrapText="1" indent="1"/>
    </xf>
    <xf numFmtId="49" fontId="54" fillId="0" borderId="17" xfId="0" applyNumberFormat="1" applyFont="1" applyBorder="1" applyAlignment="1">
      <alignment horizontal="left" vertical="center" wrapText="1" indent="1"/>
    </xf>
    <xf numFmtId="49" fontId="55" fillId="0" borderId="22" xfId="0" applyNumberFormat="1" applyFont="1" applyBorder="1" applyAlignment="1">
      <alignment vertical="center" wrapText="1"/>
    </xf>
    <xf numFmtId="49" fontId="54" fillId="0" borderId="18" xfId="0" applyNumberFormat="1" applyFont="1" applyBorder="1" applyAlignment="1">
      <alignment horizontal="left" vertical="center" wrapText="1" indent="1"/>
    </xf>
    <xf numFmtId="49" fontId="54" fillId="0" borderId="15" xfId="0" applyNumberFormat="1" applyFont="1" applyBorder="1" applyAlignment="1">
      <alignment horizontal="left" vertical="center" wrapText="1" indent="1"/>
    </xf>
    <xf numFmtId="49" fontId="54" fillId="0" borderId="19" xfId="0" applyNumberFormat="1" applyFont="1" applyBorder="1" applyAlignment="1">
      <alignment horizontal="left" vertical="center" wrapText="1" indent="1"/>
    </xf>
    <xf numFmtId="49" fontId="56" fillId="0" borderId="17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wrapText="1"/>
    </xf>
    <xf numFmtId="49" fontId="51" fillId="0" borderId="16" xfId="0" applyNumberFormat="1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49" fontId="54" fillId="0" borderId="12" xfId="0" applyNumberFormat="1" applyFont="1" applyBorder="1" applyAlignment="1">
      <alignment horizontal="center" wrapText="1"/>
    </xf>
    <xf numFmtId="49" fontId="54" fillId="0" borderId="13" xfId="0" applyNumberFormat="1" applyFont="1" applyBorder="1" applyAlignment="1">
      <alignment horizontal="center" wrapText="1"/>
    </xf>
    <xf numFmtId="49" fontId="54" fillId="0" borderId="14" xfId="0" applyNumberFormat="1" applyFont="1" applyBorder="1" applyAlignment="1">
      <alignment horizontal="center" wrapText="1"/>
    </xf>
    <xf numFmtId="49" fontId="54" fillId="0" borderId="18" xfId="0" applyNumberFormat="1" applyFont="1" applyBorder="1" applyAlignment="1">
      <alignment horizontal="center" wrapText="1"/>
    </xf>
    <xf numFmtId="49" fontId="54" fillId="0" borderId="15" xfId="0" applyNumberFormat="1" applyFont="1" applyBorder="1" applyAlignment="1">
      <alignment horizontal="center" wrapText="1"/>
    </xf>
    <xf numFmtId="49" fontId="54" fillId="0" borderId="19" xfId="0" applyNumberFormat="1" applyFont="1" applyBorder="1" applyAlignment="1">
      <alignment horizontal="center" wrapText="1"/>
    </xf>
    <xf numFmtId="49" fontId="54" fillId="0" borderId="17" xfId="0" applyNumberFormat="1" applyFont="1" applyBorder="1" applyAlignment="1">
      <alignment horizontal="left" vertical="center" wrapText="1"/>
    </xf>
    <xf numFmtId="49" fontId="54" fillId="0" borderId="21" xfId="0" applyNumberFormat="1" applyFont="1" applyBorder="1" applyAlignment="1">
      <alignment horizontal="left" vertical="center" wrapText="1"/>
    </xf>
    <xf numFmtId="49" fontId="54" fillId="0" borderId="18" xfId="0" applyNumberFormat="1" applyFont="1" applyBorder="1" applyAlignment="1">
      <alignment horizontal="left" vertical="center" wrapText="1"/>
    </xf>
    <xf numFmtId="49" fontId="54" fillId="0" borderId="15" xfId="0" applyNumberFormat="1" applyFont="1" applyBorder="1" applyAlignment="1">
      <alignment horizontal="left" vertical="center" wrapText="1"/>
    </xf>
    <xf numFmtId="49" fontId="54" fillId="0" borderId="19" xfId="0" applyNumberFormat="1" applyFont="1" applyBorder="1" applyAlignment="1">
      <alignment horizontal="left" vertical="center" wrapText="1"/>
    </xf>
    <xf numFmtId="49" fontId="55" fillId="0" borderId="17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wrapText="1"/>
    </xf>
    <xf numFmtId="0" fontId="54" fillId="0" borderId="13" xfId="0" applyNumberFormat="1" applyFont="1" applyBorder="1" applyAlignment="1">
      <alignment horizontal="center" wrapText="1"/>
    </xf>
    <xf numFmtId="0" fontId="54" fillId="0" borderId="14" xfId="0" applyNumberFormat="1" applyFont="1" applyBorder="1" applyAlignment="1">
      <alignment horizontal="center" wrapText="1"/>
    </xf>
    <xf numFmtId="0" fontId="54" fillId="0" borderId="18" xfId="0" applyNumberFormat="1" applyFont="1" applyBorder="1" applyAlignment="1">
      <alignment horizontal="center" wrapText="1"/>
    </xf>
    <xf numFmtId="0" fontId="54" fillId="0" borderId="15" xfId="0" applyNumberFormat="1" applyFont="1" applyBorder="1" applyAlignment="1">
      <alignment horizontal="center" wrapText="1"/>
    </xf>
    <xf numFmtId="0" fontId="54" fillId="0" borderId="19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6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wrapText="1"/>
    </xf>
    <xf numFmtId="0" fontId="54" fillId="0" borderId="16" xfId="0" applyNumberFormat="1" applyFont="1" applyBorder="1" applyAlignment="1">
      <alignment horizontal="center" wrapText="1"/>
    </xf>
    <xf numFmtId="0" fontId="54" fillId="0" borderId="10" xfId="0" applyNumberFormat="1" applyFont="1" applyBorder="1" applyAlignment="1">
      <alignment horizontal="center" wrapText="1"/>
    </xf>
    <xf numFmtId="0" fontId="54" fillId="0" borderId="17" xfId="0" applyNumberFormat="1" applyFont="1" applyBorder="1" applyAlignment="1">
      <alignment horizontal="left" vertical="center" wrapText="1" indent="1"/>
    </xf>
    <xf numFmtId="0" fontId="54" fillId="0" borderId="12" xfId="0" applyNumberFormat="1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wrapText="1"/>
    </xf>
    <xf numFmtId="49" fontId="51" fillId="0" borderId="14" xfId="0" applyNumberFormat="1" applyFont="1" applyBorder="1" applyAlignment="1">
      <alignment horizontal="center" wrapText="1"/>
    </xf>
    <xf numFmtId="49" fontId="51" fillId="0" borderId="15" xfId="0" applyNumberFormat="1" applyFont="1" applyBorder="1" applyAlignment="1">
      <alignment horizontal="center" wrapText="1"/>
    </xf>
    <xf numFmtId="49" fontId="51" fillId="0" borderId="19" xfId="0" applyNumberFormat="1" applyFont="1" applyBorder="1" applyAlignment="1">
      <alignment horizontal="center" wrapText="1"/>
    </xf>
    <xf numFmtId="0" fontId="51" fillId="0" borderId="22" xfId="0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4" fillId="0" borderId="18" xfId="0" applyNumberFormat="1" applyFont="1" applyBorder="1" applyAlignment="1">
      <alignment vertical="center" wrapText="1"/>
    </xf>
    <xf numFmtId="49" fontId="54" fillId="0" borderId="15" xfId="0" applyNumberFormat="1" applyFont="1" applyBorder="1" applyAlignment="1">
      <alignment vertical="center" wrapText="1"/>
    </xf>
    <xf numFmtId="49" fontId="54" fillId="0" borderId="19" xfId="0" applyNumberFormat="1" applyFont="1" applyBorder="1" applyAlignment="1">
      <alignment vertical="center" wrapText="1"/>
    </xf>
    <xf numFmtId="49" fontId="53" fillId="0" borderId="21" xfId="0" applyNumberFormat="1" applyFont="1" applyBorder="1" applyAlignment="1">
      <alignment horizontal="left" vertical="center" wrapText="1" indent="1"/>
    </xf>
    <xf numFmtId="0" fontId="54" fillId="0" borderId="21" xfId="0" applyNumberFormat="1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vertical="center" wrapText="1"/>
    </xf>
    <xf numFmtId="49" fontId="54" fillId="0" borderId="22" xfId="0" applyNumberFormat="1" applyFont="1" applyBorder="1" applyAlignment="1">
      <alignment vertical="center" wrapText="1"/>
    </xf>
    <xf numFmtId="49" fontId="54" fillId="0" borderId="12" xfId="0" applyNumberFormat="1" applyFont="1" applyBorder="1" applyAlignment="1">
      <alignment vertical="center" wrapText="1"/>
    </xf>
    <xf numFmtId="49" fontId="54" fillId="0" borderId="13" xfId="0" applyNumberFormat="1" applyFont="1" applyBorder="1" applyAlignment="1">
      <alignment vertical="center" wrapText="1"/>
    </xf>
    <xf numFmtId="49" fontId="54" fillId="0" borderId="14" xfId="0" applyNumberFormat="1" applyFont="1" applyBorder="1" applyAlignment="1">
      <alignment vertical="center" wrapText="1"/>
    </xf>
    <xf numFmtId="49" fontId="54" fillId="0" borderId="11" xfId="0" applyNumberFormat="1" applyFont="1" applyBorder="1" applyAlignment="1">
      <alignment horizontal="left" vertical="center" wrapText="1"/>
    </xf>
    <xf numFmtId="49" fontId="54" fillId="0" borderId="16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49" fontId="55" fillId="0" borderId="17" xfId="0" applyNumberFormat="1" applyFont="1" applyBorder="1" applyAlignment="1">
      <alignment vertical="center" wrapText="1"/>
    </xf>
    <xf numFmtId="49" fontId="53" fillId="0" borderId="17" xfId="0" applyNumberFormat="1" applyFont="1" applyBorder="1" applyAlignment="1">
      <alignment vertical="center" wrapText="1"/>
    </xf>
    <xf numFmtId="49" fontId="53" fillId="0" borderId="17" xfId="0" applyNumberFormat="1" applyFont="1" applyBorder="1" applyAlignment="1">
      <alignment horizontal="left" vertical="center" wrapText="1" indent="1"/>
    </xf>
    <xf numFmtId="49" fontId="53" fillId="0" borderId="22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left" vertical="center" wrapText="1"/>
    </xf>
    <xf numFmtId="0" fontId="54" fillId="0" borderId="13" xfId="0" applyNumberFormat="1" applyFont="1" applyBorder="1" applyAlignment="1">
      <alignment horizontal="left" vertical="center" wrapText="1"/>
    </xf>
    <xf numFmtId="49" fontId="54" fillId="0" borderId="22" xfId="0" applyNumberFormat="1" applyFont="1" applyBorder="1" applyAlignment="1">
      <alignment horizontal="left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left" vertical="center" wrapText="1"/>
    </xf>
    <xf numFmtId="0" fontId="54" fillId="0" borderId="21" xfId="0" applyNumberFormat="1" applyFont="1" applyBorder="1" applyAlignment="1">
      <alignment horizontal="left" vertical="center" wrapText="1"/>
    </xf>
    <xf numFmtId="0" fontId="54" fillId="0" borderId="17" xfId="0" applyNumberFormat="1" applyFont="1" applyBorder="1" applyAlignment="1">
      <alignment horizontal="left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55" fillId="0" borderId="14" xfId="0" applyNumberFormat="1" applyFont="1" applyBorder="1" applyAlignment="1">
      <alignment horizontal="center" vertical="center" wrapText="1"/>
    </xf>
    <xf numFmtId="0" fontId="54" fillId="0" borderId="18" xfId="0" applyNumberFormat="1" applyFont="1" applyBorder="1" applyAlignment="1">
      <alignment horizontal="left" vertical="center" wrapText="1"/>
    </xf>
    <xf numFmtId="0" fontId="54" fillId="0" borderId="15" xfId="0" applyNumberFormat="1" applyFont="1" applyBorder="1" applyAlignment="1">
      <alignment horizontal="left" vertical="center" wrapText="1"/>
    </xf>
    <xf numFmtId="0" fontId="54" fillId="0" borderId="19" xfId="0" applyNumberFormat="1" applyFont="1" applyBorder="1" applyAlignment="1">
      <alignment horizontal="left" vertical="center" wrapText="1"/>
    </xf>
    <xf numFmtId="0" fontId="54" fillId="0" borderId="11" xfId="0" applyNumberFormat="1" applyFont="1" applyBorder="1" applyAlignment="1">
      <alignment horizontal="left" vertical="center" wrapText="1"/>
    </xf>
    <xf numFmtId="0" fontId="54" fillId="0" borderId="16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0" fontId="54" fillId="0" borderId="23" xfId="0" applyNumberFormat="1" applyFont="1" applyBorder="1" applyAlignment="1">
      <alignment horizontal="center" wrapText="1"/>
    </xf>
    <xf numFmtId="0" fontId="54" fillId="0" borderId="0" xfId="0" applyNumberFormat="1" applyFont="1" applyBorder="1" applyAlignment="1">
      <alignment horizontal="center" wrapText="1"/>
    </xf>
    <xf numFmtId="0" fontId="54" fillId="0" borderId="20" xfId="0" applyNumberFormat="1" applyFont="1" applyBorder="1" applyAlignment="1">
      <alignment horizontal="center" wrapText="1"/>
    </xf>
    <xf numFmtId="0" fontId="57" fillId="0" borderId="0" xfId="0" applyFont="1" applyAlignment="1">
      <alignment wrapText="1"/>
    </xf>
    <xf numFmtId="0" fontId="55" fillId="0" borderId="12" xfId="0" applyNumberFormat="1" applyFont="1" applyBorder="1" applyAlignment="1">
      <alignment horizontal="left" vertical="center" wrapText="1"/>
    </xf>
    <xf numFmtId="0" fontId="55" fillId="0" borderId="13" xfId="0" applyNumberFormat="1" applyFont="1" applyBorder="1" applyAlignment="1">
      <alignment horizontal="left" vertical="center" wrapText="1"/>
    </xf>
    <xf numFmtId="0" fontId="55" fillId="0" borderId="14" xfId="0" applyNumberFormat="1" applyFont="1" applyBorder="1" applyAlignment="1">
      <alignment horizontal="left" vertical="center" wrapText="1"/>
    </xf>
    <xf numFmtId="0" fontId="55" fillId="0" borderId="18" xfId="0" applyNumberFormat="1" applyFont="1" applyBorder="1" applyAlignment="1">
      <alignment horizontal="left" vertical="center" wrapText="1"/>
    </xf>
    <xf numFmtId="0" fontId="55" fillId="0" borderId="15" xfId="0" applyNumberFormat="1" applyFont="1" applyBorder="1" applyAlignment="1">
      <alignment horizontal="left" vertical="center" wrapText="1"/>
    </xf>
    <xf numFmtId="0" fontId="55" fillId="0" borderId="19" xfId="0" applyNumberFormat="1" applyFont="1" applyBorder="1" applyAlignment="1">
      <alignment horizontal="left" vertical="center" wrapText="1"/>
    </xf>
    <xf numFmtId="0" fontId="53" fillId="0" borderId="12" xfId="0" applyNumberFormat="1" applyFont="1" applyFill="1" applyBorder="1" applyAlignment="1">
      <alignment horizontal="left" vertical="center" wrapText="1"/>
    </xf>
    <xf numFmtId="0" fontId="53" fillId="0" borderId="13" xfId="0" applyNumberFormat="1" applyFont="1" applyFill="1" applyBorder="1" applyAlignment="1">
      <alignment horizontal="left" vertical="center" wrapText="1"/>
    </xf>
    <xf numFmtId="0" fontId="53" fillId="0" borderId="14" xfId="0" applyNumberFormat="1" applyFont="1" applyFill="1" applyBorder="1" applyAlignment="1">
      <alignment horizontal="left" vertical="center" wrapText="1"/>
    </xf>
    <xf numFmtId="0" fontId="53" fillId="0" borderId="18" xfId="0" applyNumberFormat="1" applyFont="1" applyFill="1" applyBorder="1" applyAlignment="1">
      <alignment horizontal="left" vertical="center" wrapText="1"/>
    </xf>
    <xf numFmtId="0" fontId="53" fillId="0" borderId="15" xfId="0" applyNumberFormat="1" applyFont="1" applyFill="1" applyBorder="1" applyAlignment="1">
      <alignment horizontal="left" vertical="center" wrapText="1"/>
    </xf>
    <xf numFmtId="0" fontId="53" fillId="0" borderId="19" xfId="0" applyNumberFormat="1" applyFont="1" applyFill="1" applyBorder="1" applyAlignment="1">
      <alignment horizontal="left" vertical="center" wrapText="1"/>
    </xf>
    <xf numFmtId="0" fontId="55" fillId="0" borderId="21" xfId="0" applyFont="1" applyBorder="1" applyAlignment="1">
      <alignment vertical="center" wrapText="1"/>
    </xf>
    <xf numFmtId="49" fontId="51" fillId="0" borderId="12" xfId="0" applyNumberFormat="1" applyFont="1" applyBorder="1" applyAlignment="1">
      <alignment horizontal="center" wrapText="1"/>
    </xf>
    <xf numFmtId="49" fontId="51" fillId="0" borderId="18" xfId="0" applyNumberFormat="1" applyFont="1" applyBorder="1" applyAlignment="1">
      <alignment horizontal="center" wrapText="1"/>
    </xf>
    <xf numFmtId="0" fontId="6" fillId="34" borderId="0" xfId="52" applyFont="1" applyFill="1" applyAlignment="1" quotePrefix="1">
      <alignment horizontal="justify" vertical="top" wrapText="1"/>
      <protection/>
    </xf>
    <xf numFmtId="0" fontId="54" fillId="0" borderId="23" xfId="0" applyNumberFormat="1" applyFont="1" applyBorder="1" applyAlignment="1">
      <alignment horizontal="left" vertical="center" wrapText="1"/>
    </xf>
    <xf numFmtId="0" fontId="54" fillId="0" borderId="0" xfId="0" applyNumberFormat="1" applyFont="1" applyBorder="1" applyAlignment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1" xfId="0" applyNumberFormat="1" applyFont="1" applyBorder="1" applyAlignment="1">
      <alignment horizontal="left" vertical="center" wrapText="1" indent="1"/>
    </xf>
    <xf numFmtId="1" fontId="54" fillId="0" borderId="11" xfId="0" applyNumberFormat="1" applyFont="1" applyBorder="1" applyAlignment="1">
      <alignment horizontal="center" vertical="center" wrapText="1"/>
    </xf>
    <xf numFmtId="1" fontId="54" fillId="0" borderId="16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wrapText="1"/>
    </xf>
    <xf numFmtId="49" fontId="54" fillId="0" borderId="16" xfId="0" applyNumberFormat="1" applyFont="1" applyBorder="1" applyAlignment="1">
      <alignment horizontal="center" wrapText="1"/>
    </xf>
    <xf numFmtId="49" fontId="54" fillId="0" borderId="10" xfId="0" applyNumberFormat="1" applyFont="1" applyBorder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left" vertical="center" wrapText="1"/>
    </xf>
    <xf numFmtId="0" fontId="55" fillId="0" borderId="16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53" fillId="0" borderId="11" xfId="0" applyNumberFormat="1" applyFont="1" applyFill="1" applyBorder="1" applyAlignment="1">
      <alignment horizontal="left" vertical="center" wrapText="1"/>
    </xf>
    <xf numFmtId="0" fontId="53" fillId="0" borderId="16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3" fillId="0" borderId="11" xfId="0" applyNumberFormat="1" applyFont="1" applyFill="1" applyBorder="1" applyAlignment="1">
      <alignment horizontal="left" vertical="center"/>
    </xf>
    <xf numFmtId="0" fontId="53" fillId="0" borderId="16" xfId="0" applyNumberFormat="1" applyFont="1" applyFill="1" applyBorder="1" applyAlignment="1">
      <alignment horizontal="left" vertical="center"/>
    </xf>
    <xf numFmtId="0" fontId="53" fillId="0" borderId="10" xfId="0" applyNumberFormat="1" applyFont="1" applyFill="1" applyBorder="1" applyAlignment="1">
      <alignment horizontal="left"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16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38100</xdr:rowOff>
    </xdr:from>
    <xdr:to>
      <xdr:col>66</xdr:col>
      <xdr:colOff>0</xdr:colOff>
      <xdr:row>145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0" y="24936450"/>
          <a:ext cx="7200900" cy="30480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48"/>
  <sheetViews>
    <sheetView showGridLines="0" showZeros="0" tabSelected="1" workbookViewId="0" topLeftCell="A4">
      <selection activeCell="K149" sqref="K149"/>
    </sheetView>
  </sheetViews>
  <sheetFormatPr defaultColWidth="1.5" defaultRowHeight="12.75"/>
  <cols>
    <col min="1" max="46" width="2" style="2" customWidth="1"/>
    <col min="47" max="50" width="1.83203125" style="2" customWidth="1"/>
    <col min="51" max="68" width="1.66796875" style="2" customWidth="1"/>
    <col min="69" max="73" width="1.5" style="2" customWidth="1"/>
    <col min="74" max="74" width="10.83203125" style="13" customWidth="1"/>
    <col min="75" max="77" width="11" style="13" customWidth="1"/>
    <col min="78" max="16384" width="1.5" style="2" customWidth="1"/>
  </cols>
  <sheetData>
    <row r="1" spans="40:77" ht="12.75" customHeight="1">
      <c r="AN1" s="230" t="s">
        <v>0</v>
      </c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V1" s="257" t="s">
        <v>95</v>
      </c>
      <c r="BW1" s="257"/>
      <c r="BX1" s="257"/>
      <c r="BY1" s="257"/>
    </row>
    <row r="2" spans="40:77" ht="25.5" customHeight="1">
      <c r="AN2" s="231" t="s">
        <v>1</v>
      </c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V2" s="257"/>
      <c r="BW2" s="257"/>
      <c r="BX2" s="257"/>
      <c r="BY2" s="257"/>
    </row>
    <row r="3" spans="40:77" ht="12.75" customHeight="1">
      <c r="AN3" s="230" t="s">
        <v>2</v>
      </c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V3" s="257"/>
      <c r="BW3" s="257"/>
      <c r="BX3" s="257"/>
      <c r="BY3" s="257"/>
    </row>
    <row r="4" spans="49:77" ht="3.75" customHeight="1"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V4" s="257"/>
      <c r="BW4" s="257"/>
      <c r="BX4" s="257"/>
      <c r="BY4" s="257"/>
    </row>
    <row r="5" spans="21:77" ht="12.75" customHeight="1">
      <c r="U5" s="12"/>
      <c r="V5" s="4"/>
      <c r="BI5" s="73" t="s">
        <v>3</v>
      </c>
      <c r="BJ5" s="73"/>
      <c r="BK5" s="73"/>
      <c r="BL5" s="73"/>
      <c r="BM5" s="73"/>
      <c r="BN5" s="73"/>
      <c r="BO5" s="73"/>
      <c r="BP5" s="73"/>
      <c r="BQ5" s="73"/>
      <c r="BV5" s="257"/>
      <c r="BW5" s="257"/>
      <c r="BX5" s="257"/>
      <c r="BY5" s="257"/>
    </row>
    <row r="6" spans="1:77" ht="13.5" customHeight="1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74" t="s">
        <v>191</v>
      </c>
      <c r="BJ6" s="74"/>
      <c r="BK6" s="74"/>
      <c r="BL6" s="73" t="s">
        <v>189</v>
      </c>
      <c r="BM6" s="73"/>
      <c r="BN6" s="73"/>
      <c r="BO6" s="73" t="s">
        <v>189</v>
      </c>
      <c r="BP6" s="73"/>
      <c r="BQ6" s="73"/>
      <c r="BV6" s="257"/>
      <c r="BW6" s="257"/>
      <c r="BX6" s="257"/>
      <c r="BY6" s="257"/>
    </row>
    <row r="7" spans="1:77" ht="13.5" customHeight="1">
      <c r="A7" s="102" t="s">
        <v>12</v>
      </c>
      <c r="B7" s="102"/>
      <c r="C7" s="102"/>
      <c r="D7" s="102"/>
      <c r="E7" s="102"/>
      <c r="F7" s="102"/>
      <c r="G7" s="102"/>
      <c r="H7" s="102"/>
      <c r="I7" s="102"/>
      <c r="J7" s="104" t="s">
        <v>192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2" t="s">
        <v>5</v>
      </c>
      <c r="BA7" s="102"/>
      <c r="BB7" s="102"/>
      <c r="BC7" s="102"/>
      <c r="BD7" s="102"/>
      <c r="BE7" s="102"/>
      <c r="BF7" s="102"/>
      <c r="BG7" s="102"/>
      <c r="BH7" s="103"/>
      <c r="BI7" s="74" t="s">
        <v>195</v>
      </c>
      <c r="BJ7" s="74"/>
      <c r="BK7" s="74"/>
      <c r="BL7" s="74"/>
      <c r="BM7" s="74"/>
      <c r="BN7" s="74"/>
      <c r="BO7" s="74"/>
      <c r="BP7" s="74"/>
      <c r="BQ7" s="74"/>
      <c r="BV7" s="257"/>
      <c r="BW7" s="257"/>
      <c r="BX7" s="257"/>
      <c r="BY7" s="257"/>
    </row>
    <row r="8" spans="1:77" ht="13.5" customHeight="1">
      <c r="A8" s="102" t="s">
        <v>13</v>
      </c>
      <c r="B8" s="102"/>
      <c r="C8" s="102"/>
      <c r="D8" s="102"/>
      <c r="E8" s="102"/>
      <c r="F8" s="102"/>
      <c r="G8" s="102"/>
      <c r="H8" s="104" t="s">
        <v>193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2" t="s">
        <v>6</v>
      </c>
      <c r="BA8" s="102"/>
      <c r="BB8" s="102"/>
      <c r="BC8" s="102"/>
      <c r="BD8" s="102"/>
      <c r="BE8" s="102"/>
      <c r="BF8" s="102"/>
      <c r="BG8" s="102"/>
      <c r="BH8" s="103"/>
      <c r="BI8" s="74" t="s">
        <v>196</v>
      </c>
      <c r="BJ8" s="74"/>
      <c r="BK8" s="74"/>
      <c r="BL8" s="74"/>
      <c r="BM8" s="74"/>
      <c r="BN8" s="74"/>
      <c r="BO8" s="74"/>
      <c r="BP8" s="74"/>
      <c r="BQ8" s="74"/>
      <c r="BV8" s="257"/>
      <c r="BW8" s="257"/>
      <c r="BX8" s="257"/>
      <c r="BY8" s="257"/>
    </row>
    <row r="9" spans="1:77" ht="13.5" customHeight="1">
      <c r="A9" s="102" t="s">
        <v>14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5" t="s">
        <v>194</v>
      </c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2" t="s">
        <v>7</v>
      </c>
      <c r="BA9" s="102"/>
      <c r="BB9" s="102"/>
      <c r="BC9" s="102"/>
      <c r="BD9" s="102"/>
      <c r="BE9" s="102"/>
      <c r="BF9" s="102"/>
      <c r="BG9" s="102"/>
      <c r="BH9" s="103"/>
      <c r="BI9" s="74" t="s">
        <v>197</v>
      </c>
      <c r="BJ9" s="74"/>
      <c r="BK9" s="74"/>
      <c r="BL9" s="74"/>
      <c r="BM9" s="74"/>
      <c r="BN9" s="74"/>
      <c r="BO9" s="74"/>
      <c r="BP9" s="74"/>
      <c r="BQ9" s="74"/>
      <c r="BV9" s="257"/>
      <c r="BW9" s="257"/>
      <c r="BX9" s="257"/>
      <c r="BY9" s="257"/>
    </row>
    <row r="10" spans="1:77" ht="13.5" customHeight="1">
      <c r="A10" s="102" t="s">
        <v>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4" t="s">
        <v>199</v>
      </c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2" t="s">
        <v>8</v>
      </c>
      <c r="BA10" s="102"/>
      <c r="BB10" s="102"/>
      <c r="BC10" s="102"/>
      <c r="BD10" s="102"/>
      <c r="BE10" s="102"/>
      <c r="BF10" s="102"/>
      <c r="BG10" s="102"/>
      <c r="BH10" s="103"/>
      <c r="BI10" s="74" t="s">
        <v>198</v>
      </c>
      <c r="BJ10" s="74"/>
      <c r="BK10" s="74"/>
      <c r="BL10" s="74"/>
      <c r="BM10" s="74"/>
      <c r="BN10" s="74"/>
      <c r="BO10" s="74"/>
      <c r="BP10" s="74"/>
      <c r="BQ10" s="74"/>
      <c r="BV10" s="257"/>
      <c r="BW10" s="257"/>
      <c r="BX10" s="257"/>
      <c r="BY10" s="257"/>
    </row>
    <row r="11" spans="1:77" ht="16.5" customHeight="1">
      <c r="A11" s="102" t="s">
        <v>16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6" t="s">
        <v>200</v>
      </c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5"/>
      <c r="BL11" s="5"/>
      <c r="BM11" s="5"/>
      <c r="BN11" s="5"/>
      <c r="BO11" s="5"/>
      <c r="BP11" s="5"/>
      <c r="BQ11" s="5"/>
      <c r="BV11" s="257"/>
      <c r="BW11" s="257"/>
      <c r="BX11" s="257"/>
      <c r="BY11" s="257"/>
    </row>
    <row r="12" spans="1:77" ht="11.25" customHeight="1">
      <c r="A12" s="102" t="s">
        <v>17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4" t="s">
        <v>201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5"/>
      <c r="BL12" s="5"/>
      <c r="BM12" s="5"/>
      <c r="BN12" s="5"/>
      <c r="BO12" s="5"/>
      <c r="BP12" s="5"/>
      <c r="BQ12" s="5"/>
      <c r="BV12" s="257"/>
      <c r="BW12" s="257"/>
      <c r="BX12" s="257"/>
      <c r="BY12" s="257"/>
    </row>
    <row r="13" spans="1:77" ht="27" customHeight="1">
      <c r="A13" s="283" t="s">
        <v>97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V13" s="257"/>
      <c r="BW13" s="257"/>
      <c r="BX13" s="257"/>
      <c r="BY13" s="257"/>
    </row>
    <row r="14" spans="1:82" ht="13.5" customHeight="1">
      <c r="A14" s="102" t="s">
        <v>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5"/>
      <c r="BL14" s="5"/>
      <c r="BM14" s="5"/>
      <c r="BN14" s="5"/>
      <c r="BO14" s="5"/>
      <c r="BP14" s="5"/>
      <c r="BQ14" s="5"/>
      <c r="BV14" s="17"/>
      <c r="BW14" s="17"/>
      <c r="BX14" s="17"/>
      <c r="BY14" s="17"/>
      <c r="BZ14" s="18"/>
      <c r="CA14" s="18"/>
      <c r="CB14" s="18"/>
      <c r="CC14" s="18"/>
      <c r="CD14" s="18"/>
    </row>
    <row r="15" spans="1:82" ht="13.5" customHeight="1">
      <c r="A15" s="283" t="s">
        <v>10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5"/>
      <c r="BD15" s="25"/>
      <c r="BE15" s="25"/>
      <c r="BF15" s="25"/>
      <c r="BG15" s="25"/>
      <c r="BH15" s="25"/>
      <c r="BI15" s="74"/>
      <c r="BJ15" s="74"/>
      <c r="BK15" s="74"/>
      <c r="BL15" s="74"/>
      <c r="BM15" s="74"/>
      <c r="BN15" s="74"/>
      <c r="BO15" s="74"/>
      <c r="BP15" s="74"/>
      <c r="BQ15" s="74"/>
      <c r="BV15" s="17"/>
      <c r="BW15" s="17"/>
      <c r="BX15" s="17"/>
      <c r="BY15" s="17"/>
      <c r="BZ15" s="18"/>
      <c r="CA15" s="18"/>
      <c r="CB15" s="18"/>
      <c r="CC15" s="18"/>
      <c r="CD15" s="18"/>
    </row>
    <row r="16" spans="1:82" ht="13.5" customHeight="1">
      <c r="A16" s="283" t="s">
        <v>11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5"/>
      <c r="BD16" s="25"/>
      <c r="BE16" s="25"/>
      <c r="BF16" s="25"/>
      <c r="BG16" s="25"/>
      <c r="BH16" s="25"/>
      <c r="BI16" s="74" t="s">
        <v>202</v>
      </c>
      <c r="BJ16" s="74"/>
      <c r="BK16" s="74"/>
      <c r="BL16" s="74"/>
      <c r="BM16" s="74"/>
      <c r="BN16" s="74"/>
      <c r="BO16" s="74"/>
      <c r="BP16" s="74"/>
      <c r="BQ16" s="74"/>
      <c r="BV16" s="17"/>
      <c r="BW16" s="17"/>
      <c r="BX16" s="17"/>
      <c r="BY16" s="17"/>
      <c r="BZ16" s="18"/>
      <c r="CA16" s="18"/>
      <c r="CB16" s="18"/>
      <c r="CC16" s="18"/>
      <c r="CD16" s="18"/>
    </row>
    <row r="17" ht="3.75" customHeight="1"/>
    <row r="18" spans="1:69" ht="14.25" customHeight="1">
      <c r="A18" s="107" t="s">
        <v>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</row>
    <row r="19" spans="1:69" ht="1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20"/>
      <c r="V19" s="19"/>
      <c r="W19" s="19"/>
      <c r="X19" s="19"/>
      <c r="Y19" s="19"/>
      <c r="Z19" s="113" t="s">
        <v>92</v>
      </c>
      <c r="AA19" s="113"/>
      <c r="AB19" s="114" t="s">
        <v>190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91" t="s">
        <v>94</v>
      </c>
      <c r="AN19" s="91"/>
      <c r="AO19" s="92" t="s">
        <v>188</v>
      </c>
      <c r="AP19" s="92"/>
      <c r="AQ19" s="93" t="s">
        <v>93</v>
      </c>
      <c r="AR19" s="93"/>
      <c r="AS19" s="93"/>
      <c r="AT19" s="93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</row>
    <row r="20" spans="43:68" ht="11.25" customHeight="1">
      <c r="AQ20" s="112" t="s">
        <v>19</v>
      </c>
      <c r="AR20" s="112"/>
      <c r="AS20" s="112"/>
      <c r="AT20" s="112"/>
      <c r="AU20" s="112"/>
      <c r="AV20" s="112"/>
      <c r="AW20" s="112"/>
      <c r="AX20" s="112"/>
      <c r="AY20" s="111" t="s">
        <v>20</v>
      </c>
      <c r="AZ20" s="111"/>
      <c r="BA20" s="111"/>
      <c r="BB20" s="111"/>
      <c r="BC20" s="111"/>
      <c r="BD20" s="111"/>
      <c r="BE20" s="111"/>
      <c r="BF20" s="111"/>
      <c r="BG20" s="111"/>
      <c r="BH20" s="108">
        <v>1801001</v>
      </c>
      <c r="BI20" s="109"/>
      <c r="BJ20" s="109"/>
      <c r="BK20" s="109"/>
      <c r="BL20" s="109"/>
      <c r="BM20" s="109"/>
      <c r="BN20" s="109"/>
      <c r="BO20" s="109"/>
      <c r="BP20" s="110"/>
    </row>
    <row r="21" ht="5.25" customHeight="1"/>
    <row r="22" spans="1:68" ht="40.5" customHeight="1">
      <c r="A22" s="88" t="s">
        <v>21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 t="s">
        <v>22</v>
      </c>
      <c r="AV22" s="88"/>
      <c r="AW22" s="88"/>
      <c r="AX22" s="88"/>
      <c r="AY22" s="88" t="s">
        <v>23</v>
      </c>
      <c r="AZ22" s="88"/>
      <c r="BA22" s="88"/>
      <c r="BB22" s="88"/>
      <c r="BC22" s="88"/>
      <c r="BD22" s="88"/>
      <c r="BE22" s="88"/>
      <c r="BF22" s="88"/>
      <c r="BG22" s="88"/>
      <c r="BH22" s="88" t="s">
        <v>24</v>
      </c>
      <c r="BI22" s="88"/>
      <c r="BJ22" s="88"/>
      <c r="BK22" s="88"/>
      <c r="BL22" s="88"/>
      <c r="BM22" s="88"/>
      <c r="BN22" s="88"/>
      <c r="BO22" s="88"/>
      <c r="BP22" s="88"/>
    </row>
    <row r="23" spans="1:77" ht="13.5" customHeight="1">
      <c r="A23" s="191">
        <v>1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89">
        <v>2</v>
      </c>
      <c r="AV23" s="89"/>
      <c r="AW23" s="89"/>
      <c r="AX23" s="89"/>
      <c r="AY23" s="89">
        <v>3</v>
      </c>
      <c r="AZ23" s="89"/>
      <c r="BA23" s="89"/>
      <c r="BB23" s="89"/>
      <c r="BC23" s="89"/>
      <c r="BD23" s="89"/>
      <c r="BE23" s="89"/>
      <c r="BF23" s="89"/>
      <c r="BG23" s="89"/>
      <c r="BH23" s="89">
        <v>4</v>
      </c>
      <c r="BI23" s="89"/>
      <c r="BJ23" s="89"/>
      <c r="BK23" s="89"/>
      <c r="BL23" s="89"/>
      <c r="BM23" s="89"/>
      <c r="BN23" s="89"/>
      <c r="BO23" s="89"/>
      <c r="BP23" s="89"/>
      <c r="BV23" s="15"/>
      <c r="BW23" s="15"/>
      <c r="BX23" s="15"/>
      <c r="BY23" s="15"/>
    </row>
    <row r="24" spans="1:77" ht="12.75" customHeight="1">
      <c r="A24" s="192" t="s">
        <v>25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4"/>
      <c r="AU24" s="187">
        <v>1000</v>
      </c>
      <c r="AV24" s="187"/>
      <c r="AW24" s="187"/>
      <c r="AX24" s="188"/>
      <c r="AY24" s="45"/>
      <c r="AZ24" s="46"/>
      <c r="BA24" s="46"/>
      <c r="BB24" s="46"/>
      <c r="BC24" s="46"/>
      <c r="BD24" s="46"/>
      <c r="BE24" s="46"/>
      <c r="BF24" s="46"/>
      <c r="BG24" s="47"/>
      <c r="BH24" s="48"/>
      <c r="BI24" s="49"/>
      <c r="BJ24" s="49"/>
      <c r="BK24" s="49"/>
      <c r="BL24" s="49"/>
      <c r="BM24" s="49"/>
      <c r="BN24" s="49"/>
      <c r="BO24" s="49"/>
      <c r="BP24" s="50"/>
      <c r="BV24" s="15"/>
      <c r="BW24" s="15"/>
      <c r="BX24" s="15"/>
      <c r="BY24" s="15"/>
    </row>
    <row r="25" spans="1:77" ht="12.75" customHeight="1">
      <c r="A25" s="195" t="s">
        <v>26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7"/>
      <c r="AU25" s="189"/>
      <c r="AV25" s="189"/>
      <c r="AW25" s="189"/>
      <c r="AX25" s="190"/>
      <c r="AY25" s="67">
        <f>AY26-AY27</f>
        <v>0</v>
      </c>
      <c r="AZ25" s="68"/>
      <c r="BA25" s="68"/>
      <c r="BB25" s="68"/>
      <c r="BC25" s="68"/>
      <c r="BD25" s="68"/>
      <c r="BE25" s="68"/>
      <c r="BF25" s="68"/>
      <c r="BG25" s="69"/>
      <c r="BH25" s="67">
        <f>BH26-BH27</f>
        <v>0</v>
      </c>
      <c r="BI25" s="68"/>
      <c r="BJ25" s="68"/>
      <c r="BK25" s="68"/>
      <c r="BL25" s="68"/>
      <c r="BM25" s="68"/>
      <c r="BN25" s="68"/>
      <c r="BO25" s="68"/>
      <c r="BP25" s="69"/>
      <c r="BV25" s="15"/>
      <c r="BW25" s="15"/>
      <c r="BX25" s="15"/>
      <c r="BY25" s="15"/>
    </row>
    <row r="26" spans="1:77" ht="13.5" customHeight="1">
      <c r="A26" s="198" t="s">
        <v>27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73">
        <v>1001</v>
      </c>
      <c r="AV26" s="73"/>
      <c r="AW26" s="73"/>
      <c r="AX26" s="73"/>
      <c r="AY26" s="71"/>
      <c r="AZ26" s="71"/>
      <c r="BA26" s="71"/>
      <c r="BB26" s="71"/>
      <c r="BC26" s="71"/>
      <c r="BD26" s="71"/>
      <c r="BE26" s="71"/>
      <c r="BF26" s="71"/>
      <c r="BG26" s="71"/>
      <c r="BH26" s="75"/>
      <c r="BI26" s="75"/>
      <c r="BJ26" s="75"/>
      <c r="BK26" s="75"/>
      <c r="BL26" s="75"/>
      <c r="BM26" s="75"/>
      <c r="BN26" s="75"/>
      <c r="BO26" s="75"/>
      <c r="BP26" s="75"/>
      <c r="BV26" s="15"/>
      <c r="BW26" s="15"/>
      <c r="BX26" s="15"/>
      <c r="BY26" s="15"/>
    </row>
    <row r="27" spans="1:77" ht="13.5" customHeight="1">
      <c r="A27" s="145" t="s">
        <v>28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73">
        <v>1002</v>
      </c>
      <c r="AV27" s="73"/>
      <c r="AW27" s="73"/>
      <c r="AX27" s="73"/>
      <c r="AY27" s="71"/>
      <c r="AZ27" s="71"/>
      <c r="BA27" s="71"/>
      <c r="BB27" s="71"/>
      <c r="BC27" s="71"/>
      <c r="BD27" s="71"/>
      <c r="BE27" s="71"/>
      <c r="BF27" s="71"/>
      <c r="BG27" s="71"/>
      <c r="BH27" s="75"/>
      <c r="BI27" s="75"/>
      <c r="BJ27" s="75"/>
      <c r="BK27" s="75"/>
      <c r="BL27" s="75"/>
      <c r="BM27" s="75"/>
      <c r="BN27" s="75"/>
      <c r="BO27" s="75"/>
      <c r="BP27" s="75"/>
      <c r="BV27" s="15"/>
      <c r="BW27" s="15"/>
      <c r="BX27" s="15"/>
      <c r="BY27" s="15"/>
    </row>
    <row r="28" spans="1:77" ht="13.5" customHeight="1">
      <c r="A28" s="210" t="s">
        <v>29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142">
        <v>1005</v>
      </c>
      <c r="AV28" s="142"/>
      <c r="AW28" s="142"/>
      <c r="AX28" s="142"/>
      <c r="AY28" s="65"/>
      <c r="AZ28" s="65"/>
      <c r="BA28" s="65"/>
      <c r="BB28" s="65"/>
      <c r="BC28" s="65"/>
      <c r="BD28" s="65"/>
      <c r="BE28" s="65"/>
      <c r="BF28" s="65"/>
      <c r="BG28" s="65"/>
      <c r="BH28" s="75"/>
      <c r="BI28" s="75"/>
      <c r="BJ28" s="75"/>
      <c r="BK28" s="75"/>
      <c r="BL28" s="75"/>
      <c r="BM28" s="75"/>
      <c r="BN28" s="75"/>
      <c r="BO28" s="75"/>
      <c r="BP28" s="75"/>
      <c r="BV28" s="15"/>
      <c r="BW28" s="15"/>
      <c r="BX28" s="15"/>
      <c r="BY28" s="15"/>
    </row>
    <row r="29" spans="1:77" ht="13.5" customHeight="1">
      <c r="A29" s="94" t="s">
        <v>30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6"/>
      <c r="AU29" s="79" t="s">
        <v>89</v>
      </c>
      <c r="AV29" s="80"/>
      <c r="AW29" s="80"/>
      <c r="AX29" s="81"/>
      <c r="AY29" s="99">
        <f>AY30-AY31</f>
        <v>0</v>
      </c>
      <c r="AZ29" s="100"/>
      <c r="BA29" s="100"/>
      <c r="BB29" s="100"/>
      <c r="BC29" s="100"/>
      <c r="BD29" s="100"/>
      <c r="BE29" s="100"/>
      <c r="BF29" s="100"/>
      <c r="BG29" s="101"/>
      <c r="BH29" s="99">
        <f>BH30-BH31</f>
        <v>0</v>
      </c>
      <c r="BI29" s="100"/>
      <c r="BJ29" s="100"/>
      <c r="BK29" s="100"/>
      <c r="BL29" s="100"/>
      <c r="BM29" s="100"/>
      <c r="BN29" s="100"/>
      <c r="BO29" s="100"/>
      <c r="BP29" s="101"/>
      <c r="BV29" s="15"/>
      <c r="BW29" s="15"/>
      <c r="BX29" s="15"/>
      <c r="BY29" s="15"/>
    </row>
    <row r="30" spans="1:77" ht="13.5" customHeight="1">
      <c r="A30" s="211" t="s">
        <v>27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73">
        <v>1011</v>
      </c>
      <c r="AV30" s="73"/>
      <c r="AW30" s="73"/>
      <c r="AX30" s="73"/>
      <c r="AY30" s="71"/>
      <c r="AZ30" s="71"/>
      <c r="BA30" s="71"/>
      <c r="BB30" s="71"/>
      <c r="BC30" s="71"/>
      <c r="BD30" s="71"/>
      <c r="BE30" s="71"/>
      <c r="BF30" s="71"/>
      <c r="BG30" s="71"/>
      <c r="BH30" s="75"/>
      <c r="BI30" s="75"/>
      <c r="BJ30" s="75"/>
      <c r="BK30" s="75"/>
      <c r="BL30" s="75"/>
      <c r="BM30" s="75"/>
      <c r="BN30" s="75"/>
      <c r="BO30" s="75"/>
      <c r="BP30" s="75"/>
      <c r="BV30" s="15"/>
      <c r="BW30" s="15"/>
      <c r="BX30" s="15"/>
      <c r="BY30" s="15"/>
    </row>
    <row r="31" spans="1:77" ht="13.5" customHeight="1">
      <c r="A31" s="145" t="s">
        <v>31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73">
        <v>1012</v>
      </c>
      <c r="AV31" s="73"/>
      <c r="AW31" s="73"/>
      <c r="AX31" s="73"/>
      <c r="AY31" s="71"/>
      <c r="AZ31" s="71"/>
      <c r="BA31" s="71"/>
      <c r="BB31" s="71"/>
      <c r="BC31" s="71"/>
      <c r="BD31" s="71"/>
      <c r="BE31" s="71"/>
      <c r="BF31" s="71"/>
      <c r="BG31" s="71"/>
      <c r="BH31" s="75"/>
      <c r="BI31" s="75"/>
      <c r="BJ31" s="75"/>
      <c r="BK31" s="75"/>
      <c r="BL31" s="75"/>
      <c r="BM31" s="75"/>
      <c r="BN31" s="75"/>
      <c r="BO31" s="75"/>
      <c r="BP31" s="75"/>
      <c r="BV31" s="15"/>
      <c r="BW31" s="15"/>
      <c r="BX31" s="15"/>
      <c r="BY31" s="15"/>
    </row>
    <row r="32" spans="1:77" ht="13.5" customHeight="1">
      <c r="A32" s="143" t="s">
        <v>32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2">
        <v>1015</v>
      </c>
      <c r="AV32" s="142"/>
      <c r="AW32" s="142"/>
      <c r="AX32" s="142"/>
      <c r="AY32" s="90">
        <f>AY33-AY34</f>
        <v>0</v>
      </c>
      <c r="AZ32" s="90"/>
      <c r="BA32" s="90"/>
      <c r="BB32" s="90"/>
      <c r="BC32" s="90"/>
      <c r="BD32" s="90"/>
      <c r="BE32" s="90"/>
      <c r="BF32" s="90"/>
      <c r="BG32" s="90"/>
      <c r="BH32" s="98">
        <f>BH33-BH34</f>
        <v>0</v>
      </c>
      <c r="BI32" s="98"/>
      <c r="BJ32" s="98"/>
      <c r="BK32" s="98"/>
      <c r="BL32" s="98"/>
      <c r="BM32" s="98"/>
      <c r="BN32" s="98"/>
      <c r="BO32" s="98"/>
      <c r="BP32" s="98"/>
      <c r="BV32" s="15"/>
      <c r="BW32" s="15"/>
      <c r="BX32" s="15"/>
      <c r="BY32" s="15"/>
    </row>
    <row r="33" spans="1:77" ht="13.5" customHeight="1">
      <c r="A33" s="205" t="s">
        <v>116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7"/>
      <c r="AU33" s="151" t="s">
        <v>98</v>
      </c>
      <c r="AV33" s="152"/>
      <c r="AW33" s="152"/>
      <c r="AX33" s="153"/>
      <c r="AY33" s="178"/>
      <c r="AZ33" s="179"/>
      <c r="BA33" s="179"/>
      <c r="BB33" s="179"/>
      <c r="BC33" s="179"/>
      <c r="BD33" s="179"/>
      <c r="BE33" s="179"/>
      <c r="BF33" s="179"/>
      <c r="BG33" s="180"/>
      <c r="BH33" s="123"/>
      <c r="BI33" s="124"/>
      <c r="BJ33" s="124"/>
      <c r="BK33" s="124"/>
      <c r="BL33" s="124"/>
      <c r="BM33" s="124"/>
      <c r="BN33" s="124"/>
      <c r="BO33" s="124"/>
      <c r="BP33" s="125"/>
      <c r="BV33" s="15"/>
      <c r="BW33" s="15"/>
      <c r="BX33" s="15"/>
      <c r="BY33" s="15"/>
    </row>
    <row r="34" spans="1:77" ht="13.5" customHeight="1">
      <c r="A34" s="205" t="s">
        <v>117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7"/>
      <c r="AU34" s="151" t="s">
        <v>99</v>
      </c>
      <c r="AV34" s="152"/>
      <c r="AW34" s="152"/>
      <c r="AX34" s="153"/>
      <c r="AY34" s="178"/>
      <c r="AZ34" s="179"/>
      <c r="BA34" s="179"/>
      <c r="BB34" s="179"/>
      <c r="BC34" s="179"/>
      <c r="BD34" s="179"/>
      <c r="BE34" s="179"/>
      <c r="BF34" s="179"/>
      <c r="BG34" s="180"/>
      <c r="BH34" s="123"/>
      <c r="BI34" s="124"/>
      <c r="BJ34" s="124"/>
      <c r="BK34" s="124"/>
      <c r="BL34" s="124"/>
      <c r="BM34" s="124"/>
      <c r="BN34" s="124"/>
      <c r="BO34" s="124"/>
      <c r="BP34" s="125"/>
      <c r="BV34" s="15"/>
      <c r="BW34" s="15"/>
      <c r="BX34" s="15"/>
      <c r="BY34" s="15"/>
    </row>
    <row r="35" spans="1:77" ht="13.5" customHeight="1">
      <c r="A35" s="201" t="s">
        <v>33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142">
        <v>1020</v>
      </c>
      <c r="AV35" s="142"/>
      <c r="AW35" s="142"/>
      <c r="AX35" s="142"/>
      <c r="AY35" s="90">
        <f>AY36-AY37</f>
        <v>0</v>
      </c>
      <c r="AZ35" s="90"/>
      <c r="BA35" s="90"/>
      <c r="BB35" s="90"/>
      <c r="BC35" s="90"/>
      <c r="BD35" s="90"/>
      <c r="BE35" s="90"/>
      <c r="BF35" s="90"/>
      <c r="BG35" s="90"/>
      <c r="BH35" s="98">
        <f>BH36-BH37</f>
        <v>0</v>
      </c>
      <c r="BI35" s="98"/>
      <c r="BJ35" s="98"/>
      <c r="BK35" s="98"/>
      <c r="BL35" s="98"/>
      <c r="BM35" s="98"/>
      <c r="BN35" s="98"/>
      <c r="BO35" s="98"/>
      <c r="BP35" s="98"/>
      <c r="BV35" s="15"/>
      <c r="BW35" s="15"/>
      <c r="BX35" s="15"/>
      <c r="BY35" s="15"/>
    </row>
    <row r="36" spans="1:77" ht="13.5" customHeight="1">
      <c r="A36" s="205" t="s">
        <v>118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7"/>
      <c r="AU36" s="151" t="s">
        <v>100</v>
      </c>
      <c r="AV36" s="152"/>
      <c r="AW36" s="152"/>
      <c r="AX36" s="153"/>
      <c r="AY36" s="178"/>
      <c r="AZ36" s="179"/>
      <c r="BA36" s="179"/>
      <c r="BB36" s="179"/>
      <c r="BC36" s="179"/>
      <c r="BD36" s="179"/>
      <c r="BE36" s="179"/>
      <c r="BF36" s="179"/>
      <c r="BG36" s="180"/>
      <c r="BH36" s="123"/>
      <c r="BI36" s="124"/>
      <c r="BJ36" s="124"/>
      <c r="BK36" s="124"/>
      <c r="BL36" s="124"/>
      <c r="BM36" s="124"/>
      <c r="BN36" s="124"/>
      <c r="BO36" s="124"/>
      <c r="BP36" s="125"/>
      <c r="BV36" s="15"/>
      <c r="BW36" s="15"/>
      <c r="BX36" s="15"/>
      <c r="BY36" s="15"/>
    </row>
    <row r="37" spans="1:77" ht="13.5" customHeight="1">
      <c r="A37" s="205" t="s">
        <v>119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7"/>
      <c r="AU37" s="151" t="s">
        <v>101</v>
      </c>
      <c r="AV37" s="152"/>
      <c r="AW37" s="152"/>
      <c r="AX37" s="153"/>
      <c r="AY37" s="178"/>
      <c r="AZ37" s="179"/>
      <c r="BA37" s="179"/>
      <c r="BB37" s="179"/>
      <c r="BC37" s="179"/>
      <c r="BD37" s="179"/>
      <c r="BE37" s="179"/>
      <c r="BF37" s="179"/>
      <c r="BG37" s="180"/>
      <c r="BH37" s="123"/>
      <c r="BI37" s="124"/>
      <c r="BJ37" s="124"/>
      <c r="BK37" s="124"/>
      <c r="BL37" s="124"/>
      <c r="BM37" s="124"/>
      <c r="BN37" s="124"/>
      <c r="BO37" s="124"/>
      <c r="BP37" s="125"/>
      <c r="BV37" s="15"/>
      <c r="BW37" s="15"/>
      <c r="BX37" s="15"/>
      <c r="BY37" s="15"/>
    </row>
    <row r="38" spans="1:77" ht="12.75" customHeight="1">
      <c r="A38" s="202" t="s">
        <v>34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4"/>
      <c r="AU38" s="232">
        <v>1030</v>
      </c>
      <c r="AV38" s="233"/>
      <c r="AW38" s="233"/>
      <c r="AX38" s="234"/>
      <c r="AY38" s="39"/>
      <c r="AZ38" s="40"/>
      <c r="BA38" s="40"/>
      <c r="BB38" s="40"/>
      <c r="BC38" s="40"/>
      <c r="BD38" s="40"/>
      <c r="BE38" s="40"/>
      <c r="BF38" s="40"/>
      <c r="BG38" s="41"/>
      <c r="BH38" s="39"/>
      <c r="BI38" s="40"/>
      <c r="BJ38" s="40"/>
      <c r="BK38" s="40"/>
      <c r="BL38" s="40"/>
      <c r="BM38" s="40"/>
      <c r="BN38" s="40"/>
      <c r="BO38" s="40"/>
      <c r="BP38" s="41"/>
      <c r="BV38" s="15"/>
      <c r="BW38" s="15"/>
      <c r="BX38" s="15"/>
      <c r="BY38" s="15"/>
    </row>
    <row r="39" spans="1:77" ht="12.75" customHeight="1">
      <c r="A39" s="195" t="s">
        <v>35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7"/>
      <c r="AU39" s="235"/>
      <c r="AV39" s="236"/>
      <c r="AW39" s="236"/>
      <c r="AX39" s="237"/>
      <c r="AY39" s="82">
        <v>6000</v>
      </c>
      <c r="AZ39" s="83"/>
      <c r="BA39" s="83"/>
      <c r="BB39" s="83"/>
      <c r="BC39" s="83"/>
      <c r="BD39" s="83"/>
      <c r="BE39" s="83"/>
      <c r="BF39" s="83"/>
      <c r="BG39" s="84"/>
      <c r="BH39" s="82">
        <v>6000</v>
      </c>
      <c r="BI39" s="83"/>
      <c r="BJ39" s="83"/>
      <c r="BK39" s="83"/>
      <c r="BL39" s="83"/>
      <c r="BM39" s="83"/>
      <c r="BN39" s="83"/>
      <c r="BO39" s="83"/>
      <c r="BP39" s="84"/>
      <c r="BV39" s="15"/>
      <c r="BW39" s="15"/>
      <c r="BX39" s="15"/>
      <c r="BY39" s="15"/>
    </row>
    <row r="40" spans="1:77" ht="13.5" customHeight="1">
      <c r="A40" s="200" t="s">
        <v>36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142">
        <v>1035</v>
      </c>
      <c r="AV40" s="142"/>
      <c r="AW40" s="142"/>
      <c r="AX40" s="142"/>
      <c r="AY40" s="65">
        <v>1</v>
      </c>
      <c r="AZ40" s="65"/>
      <c r="BA40" s="65"/>
      <c r="BB40" s="65"/>
      <c r="BC40" s="65"/>
      <c r="BD40" s="65"/>
      <c r="BE40" s="65"/>
      <c r="BF40" s="65"/>
      <c r="BG40" s="65"/>
      <c r="BH40" s="75">
        <v>1</v>
      </c>
      <c r="BI40" s="75"/>
      <c r="BJ40" s="75"/>
      <c r="BK40" s="75"/>
      <c r="BL40" s="75"/>
      <c r="BM40" s="75"/>
      <c r="BN40" s="75"/>
      <c r="BO40" s="75"/>
      <c r="BP40" s="75"/>
      <c r="BV40" s="15"/>
      <c r="BW40" s="15"/>
      <c r="BX40" s="15"/>
      <c r="BY40" s="15"/>
    </row>
    <row r="41" spans="1:77" ht="13.5" customHeight="1">
      <c r="A41" s="143" t="s">
        <v>37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2">
        <v>1040</v>
      </c>
      <c r="AV41" s="142"/>
      <c r="AW41" s="142"/>
      <c r="AX41" s="142"/>
      <c r="AY41" s="65">
        <v>596</v>
      </c>
      <c r="AZ41" s="65"/>
      <c r="BA41" s="65"/>
      <c r="BB41" s="65"/>
      <c r="BC41" s="65"/>
      <c r="BD41" s="65"/>
      <c r="BE41" s="65"/>
      <c r="BF41" s="65"/>
      <c r="BG41" s="65"/>
      <c r="BH41" s="75">
        <v>596</v>
      </c>
      <c r="BI41" s="75"/>
      <c r="BJ41" s="75"/>
      <c r="BK41" s="75"/>
      <c r="BL41" s="75"/>
      <c r="BM41" s="75"/>
      <c r="BN41" s="75"/>
      <c r="BO41" s="75"/>
      <c r="BP41" s="75"/>
      <c r="BV41" s="15"/>
      <c r="BW41" s="15"/>
      <c r="BX41" s="15"/>
      <c r="BY41" s="15"/>
    </row>
    <row r="42" spans="1:77" ht="13.5" customHeight="1">
      <c r="A42" s="143" t="s">
        <v>38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2">
        <v>1045</v>
      </c>
      <c r="AV42" s="142"/>
      <c r="AW42" s="142"/>
      <c r="AX42" s="142"/>
      <c r="AY42" s="65"/>
      <c r="AZ42" s="65"/>
      <c r="BA42" s="65"/>
      <c r="BB42" s="65"/>
      <c r="BC42" s="65"/>
      <c r="BD42" s="65"/>
      <c r="BE42" s="65"/>
      <c r="BF42" s="65"/>
      <c r="BG42" s="65"/>
      <c r="BH42" s="75"/>
      <c r="BI42" s="75"/>
      <c r="BJ42" s="75"/>
      <c r="BK42" s="75"/>
      <c r="BL42" s="75"/>
      <c r="BM42" s="75"/>
      <c r="BN42" s="75"/>
      <c r="BO42" s="75"/>
      <c r="BP42" s="75"/>
      <c r="BV42" s="15"/>
      <c r="BW42" s="15"/>
      <c r="BX42" s="15"/>
      <c r="BY42" s="15"/>
    </row>
    <row r="43" spans="1:77" ht="13.5" customHeight="1">
      <c r="A43" s="205" t="s">
        <v>102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7"/>
      <c r="AU43" s="151" t="s">
        <v>105</v>
      </c>
      <c r="AV43" s="152"/>
      <c r="AW43" s="152"/>
      <c r="AX43" s="153"/>
      <c r="AY43" s="126"/>
      <c r="AZ43" s="127"/>
      <c r="BA43" s="127"/>
      <c r="BB43" s="127"/>
      <c r="BC43" s="127"/>
      <c r="BD43" s="127"/>
      <c r="BE43" s="127"/>
      <c r="BF43" s="127"/>
      <c r="BG43" s="128"/>
      <c r="BH43" s="123"/>
      <c r="BI43" s="124"/>
      <c r="BJ43" s="124"/>
      <c r="BK43" s="124"/>
      <c r="BL43" s="124"/>
      <c r="BM43" s="124"/>
      <c r="BN43" s="124"/>
      <c r="BO43" s="124"/>
      <c r="BP43" s="125"/>
      <c r="BV43" s="15"/>
      <c r="BW43" s="15"/>
      <c r="BX43" s="15"/>
      <c r="BY43" s="15"/>
    </row>
    <row r="44" spans="1:77" ht="13.5" customHeight="1">
      <c r="A44" s="205" t="s">
        <v>103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7"/>
      <c r="AU44" s="151" t="s">
        <v>106</v>
      </c>
      <c r="AV44" s="152"/>
      <c r="AW44" s="152"/>
      <c r="AX44" s="153"/>
      <c r="AY44" s="126"/>
      <c r="AZ44" s="127"/>
      <c r="BA44" s="127"/>
      <c r="BB44" s="127"/>
      <c r="BC44" s="127"/>
      <c r="BD44" s="127"/>
      <c r="BE44" s="127"/>
      <c r="BF44" s="127"/>
      <c r="BG44" s="128"/>
      <c r="BH44" s="123"/>
      <c r="BI44" s="124"/>
      <c r="BJ44" s="124"/>
      <c r="BK44" s="124"/>
      <c r="BL44" s="124"/>
      <c r="BM44" s="124"/>
      <c r="BN44" s="124"/>
      <c r="BO44" s="124"/>
      <c r="BP44" s="125"/>
      <c r="BV44" s="15"/>
      <c r="BW44" s="15"/>
      <c r="BX44" s="15"/>
      <c r="BY44" s="15"/>
    </row>
    <row r="45" spans="1:77" ht="13.5" customHeight="1">
      <c r="A45" s="205" t="s">
        <v>104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7"/>
      <c r="AU45" s="151" t="s">
        <v>107</v>
      </c>
      <c r="AV45" s="152"/>
      <c r="AW45" s="152"/>
      <c r="AX45" s="153"/>
      <c r="AY45" s="126"/>
      <c r="AZ45" s="127"/>
      <c r="BA45" s="127"/>
      <c r="BB45" s="127"/>
      <c r="BC45" s="127"/>
      <c r="BD45" s="127"/>
      <c r="BE45" s="127"/>
      <c r="BF45" s="127"/>
      <c r="BG45" s="128"/>
      <c r="BH45" s="123"/>
      <c r="BI45" s="124"/>
      <c r="BJ45" s="124"/>
      <c r="BK45" s="124"/>
      <c r="BL45" s="124"/>
      <c r="BM45" s="124"/>
      <c r="BN45" s="124"/>
      <c r="BO45" s="124"/>
      <c r="BP45" s="125"/>
      <c r="BV45" s="15"/>
      <c r="BW45" s="15"/>
      <c r="BX45" s="15"/>
      <c r="BY45" s="15"/>
    </row>
    <row r="46" spans="1:77" ht="13.5" customHeight="1">
      <c r="A46" s="143" t="s">
        <v>39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2">
        <v>1090</v>
      </c>
      <c r="AV46" s="142"/>
      <c r="AW46" s="142"/>
      <c r="AX46" s="142"/>
      <c r="AY46" s="65"/>
      <c r="AZ46" s="65"/>
      <c r="BA46" s="65"/>
      <c r="BB46" s="65"/>
      <c r="BC46" s="65"/>
      <c r="BD46" s="65"/>
      <c r="BE46" s="65"/>
      <c r="BF46" s="65"/>
      <c r="BG46" s="65"/>
      <c r="BH46" s="75"/>
      <c r="BI46" s="75"/>
      <c r="BJ46" s="75"/>
      <c r="BK46" s="75"/>
      <c r="BL46" s="75"/>
      <c r="BM46" s="75"/>
      <c r="BN46" s="75"/>
      <c r="BO46" s="75"/>
      <c r="BP46" s="75"/>
      <c r="BV46" s="15"/>
      <c r="BW46" s="15"/>
      <c r="BX46" s="15"/>
      <c r="BY46" s="15"/>
    </row>
    <row r="47" spans="1:77" ht="13.5" customHeight="1">
      <c r="A47" s="146" t="s">
        <v>40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50">
        <v>1095</v>
      </c>
      <c r="AV47" s="150"/>
      <c r="AW47" s="150"/>
      <c r="AX47" s="150"/>
      <c r="AY47" s="78">
        <f>AY25+AY28+AY29+AY32+AY35+AY39+AY40+AY41+AY42+AY43+AY44+AY45+AY46</f>
        <v>6597</v>
      </c>
      <c r="AZ47" s="78"/>
      <c r="BA47" s="78"/>
      <c r="BB47" s="78"/>
      <c r="BC47" s="78"/>
      <c r="BD47" s="78"/>
      <c r="BE47" s="78"/>
      <c r="BF47" s="78"/>
      <c r="BG47" s="78"/>
      <c r="BH47" s="78">
        <f>BH25+BH28+BH29+BH32+BH35+BH39+BH40+BH41+BH42+BH46</f>
        <v>6597</v>
      </c>
      <c r="BI47" s="78"/>
      <c r="BJ47" s="78"/>
      <c r="BK47" s="78"/>
      <c r="BL47" s="78"/>
      <c r="BM47" s="78"/>
      <c r="BN47" s="78"/>
      <c r="BO47" s="78"/>
      <c r="BP47" s="78"/>
      <c r="BV47" s="15"/>
      <c r="BW47" s="15"/>
      <c r="BX47" s="15"/>
      <c r="BY47" s="15"/>
    </row>
    <row r="48" spans="1:77" ht="12.75" customHeight="1">
      <c r="A48" s="192" t="s">
        <v>41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4"/>
      <c r="AU48" s="255">
        <v>1100</v>
      </c>
      <c r="AV48" s="187"/>
      <c r="AW48" s="187"/>
      <c r="AX48" s="188"/>
      <c r="AY48" s="51"/>
      <c r="AZ48" s="52"/>
      <c r="BA48" s="52"/>
      <c r="BB48" s="52"/>
      <c r="BC48" s="52"/>
      <c r="BD48" s="52"/>
      <c r="BE48" s="52"/>
      <c r="BF48" s="52"/>
      <c r="BG48" s="53"/>
      <c r="BH48" s="54"/>
      <c r="BI48" s="55"/>
      <c r="BJ48" s="55"/>
      <c r="BK48" s="55"/>
      <c r="BL48" s="55"/>
      <c r="BM48" s="55"/>
      <c r="BN48" s="55"/>
      <c r="BO48" s="55"/>
      <c r="BP48" s="56"/>
      <c r="BV48" s="15"/>
      <c r="BW48" s="15"/>
      <c r="BX48" s="15"/>
      <c r="BY48" s="15"/>
    </row>
    <row r="49" spans="1:77" ht="12.75" customHeight="1">
      <c r="A49" s="195" t="s">
        <v>42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7"/>
      <c r="AU49" s="256"/>
      <c r="AV49" s="189"/>
      <c r="AW49" s="189"/>
      <c r="AX49" s="190"/>
      <c r="AY49" s="82"/>
      <c r="AZ49" s="83"/>
      <c r="BA49" s="83"/>
      <c r="BB49" s="83"/>
      <c r="BC49" s="83"/>
      <c r="BD49" s="83"/>
      <c r="BE49" s="83"/>
      <c r="BF49" s="83"/>
      <c r="BG49" s="84"/>
      <c r="BH49" s="85"/>
      <c r="BI49" s="86"/>
      <c r="BJ49" s="86"/>
      <c r="BK49" s="86"/>
      <c r="BL49" s="86"/>
      <c r="BM49" s="86"/>
      <c r="BN49" s="86"/>
      <c r="BO49" s="86"/>
      <c r="BP49" s="87"/>
      <c r="BV49" s="15"/>
      <c r="BW49" s="15"/>
      <c r="BX49" s="15"/>
      <c r="BY49" s="15"/>
    </row>
    <row r="50" spans="1:77" ht="12.75" customHeight="1">
      <c r="A50" s="205" t="s">
        <v>112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7"/>
      <c r="AU50" s="154" t="s">
        <v>108</v>
      </c>
      <c r="AV50" s="155"/>
      <c r="AW50" s="155"/>
      <c r="AX50" s="156"/>
      <c r="AY50" s="126"/>
      <c r="AZ50" s="127"/>
      <c r="BA50" s="127"/>
      <c r="BB50" s="127"/>
      <c r="BC50" s="127"/>
      <c r="BD50" s="127"/>
      <c r="BE50" s="127"/>
      <c r="BF50" s="127"/>
      <c r="BG50" s="128"/>
      <c r="BH50" s="123"/>
      <c r="BI50" s="124"/>
      <c r="BJ50" s="124"/>
      <c r="BK50" s="124"/>
      <c r="BL50" s="124"/>
      <c r="BM50" s="124"/>
      <c r="BN50" s="124"/>
      <c r="BO50" s="124"/>
      <c r="BP50" s="125"/>
      <c r="BV50" s="15"/>
      <c r="BW50" s="15"/>
      <c r="BX50" s="15"/>
      <c r="BY50" s="15"/>
    </row>
    <row r="51" spans="1:77" ht="12.75" customHeight="1">
      <c r="A51" s="205" t="s">
        <v>113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7"/>
      <c r="AU51" s="154" t="s">
        <v>109</v>
      </c>
      <c r="AV51" s="155"/>
      <c r="AW51" s="155"/>
      <c r="AX51" s="156"/>
      <c r="AY51" s="126"/>
      <c r="AZ51" s="127"/>
      <c r="BA51" s="127"/>
      <c r="BB51" s="127"/>
      <c r="BC51" s="127"/>
      <c r="BD51" s="127"/>
      <c r="BE51" s="127"/>
      <c r="BF51" s="127"/>
      <c r="BG51" s="128"/>
      <c r="BH51" s="123"/>
      <c r="BI51" s="124"/>
      <c r="BJ51" s="124"/>
      <c r="BK51" s="124"/>
      <c r="BL51" s="124"/>
      <c r="BM51" s="124"/>
      <c r="BN51" s="124"/>
      <c r="BO51" s="124"/>
      <c r="BP51" s="125"/>
      <c r="BV51" s="15"/>
      <c r="BW51" s="15"/>
      <c r="BX51" s="15"/>
      <c r="BY51" s="15"/>
    </row>
    <row r="52" spans="1:77" ht="12.75" customHeight="1">
      <c r="A52" s="205" t="s">
        <v>114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7"/>
      <c r="AU52" s="154" t="s">
        <v>110</v>
      </c>
      <c r="AV52" s="155"/>
      <c r="AW52" s="155"/>
      <c r="AX52" s="156"/>
      <c r="AY52" s="126"/>
      <c r="AZ52" s="127"/>
      <c r="BA52" s="127"/>
      <c r="BB52" s="127"/>
      <c r="BC52" s="127"/>
      <c r="BD52" s="127"/>
      <c r="BE52" s="127"/>
      <c r="BF52" s="127"/>
      <c r="BG52" s="128"/>
      <c r="BH52" s="123"/>
      <c r="BI52" s="124"/>
      <c r="BJ52" s="124"/>
      <c r="BK52" s="124"/>
      <c r="BL52" s="124"/>
      <c r="BM52" s="124"/>
      <c r="BN52" s="124"/>
      <c r="BO52" s="124"/>
      <c r="BP52" s="125"/>
      <c r="BV52" s="15"/>
      <c r="BW52" s="15"/>
      <c r="BX52" s="15"/>
      <c r="BY52" s="15"/>
    </row>
    <row r="53" spans="1:77" ht="12.75" customHeight="1">
      <c r="A53" s="205" t="s">
        <v>115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7"/>
      <c r="AU53" s="154" t="s">
        <v>111</v>
      </c>
      <c r="AV53" s="155"/>
      <c r="AW53" s="155"/>
      <c r="AX53" s="156"/>
      <c r="AY53" s="126"/>
      <c r="AZ53" s="127"/>
      <c r="BA53" s="127"/>
      <c r="BB53" s="127"/>
      <c r="BC53" s="127"/>
      <c r="BD53" s="127"/>
      <c r="BE53" s="127"/>
      <c r="BF53" s="127"/>
      <c r="BG53" s="128"/>
      <c r="BH53" s="123"/>
      <c r="BI53" s="124"/>
      <c r="BJ53" s="124"/>
      <c r="BK53" s="124"/>
      <c r="BL53" s="124"/>
      <c r="BM53" s="124"/>
      <c r="BN53" s="124"/>
      <c r="BO53" s="124"/>
      <c r="BP53" s="125"/>
      <c r="BQ53" s="31"/>
      <c r="BV53" s="15"/>
      <c r="BW53" s="15"/>
      <c r="BX53" s="15"/>
      <c r="BY53" s="15"/>
    </row>
    <row r="54" spans="1:77" ht="13.5" customHeight="1">
      <c r="A54" s="164" t="s">
        <v>43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42">
        <v>1110</v>
      </c>
      <c r="AV54" s="142"/>
      <c r="AW54" s="142"/>
      <c r="AX54" s="142"/>
      <c r="AY54" s="65"/>
      <c r="AZ54" s="65"/>
      <c r="BA54" s="65"/>
      <c r="BB54" s="65"/>
      <c r="BC54" s="65"/>
      <c r="BD54" s="65"/>
      <c r="BE54" s="65"/>
      <c r="BF54" s="65"/>
      <c r="BG54" s="65"/>
      <c r="BH54" s="75"/>
      <c r="BI54" s="75"/>
      <c r="BJ54" s="75"/>
      <c r="BK54" s="75"/>
      <c r="BL54" s="75"/>
      <c r="BM54" s="75"/>
      <c r="BN54" s="75"/>
      <c r="BO54" s="75"/>
      <c r="BP54" s="75"/>
      <c r="BV54" s="15"/>
      <c r="BW54" s="15"/>
      <c r="BX54" s="15"/>
      <c r="BY54" s="15"/>
    </row>
    <row r="55" spans="1:77" ht="13.5" customHeight="1">
      <c r="A55" s="205" t="s">
        <v>122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7"/>
      <c r="AU55" s="151" t="s">
        <v>120</v>
      </c>
      <c r="AV55" s="152"/>
      <c r="AW55" s="152"/>
      <c r="AX55" s="153"/>
      <c r="AY55" s="126"/>
      <c r="AZ55" s="127"/>
      <c r="BA55" s="127"/>
      <c r="BB55" s="127"/>
      <c r="BC55" s="127"/>
      <c r="BD55" s="127"/>
      <c r="BE55" s="127"/>
      <c r="BF55" s="127"/>
      <c r="BG55" s="128"/>
      <c r="BH55" s="123"/>
      <c r="BI55" s="124"/>
      <c r="BJ55" s="124"/>
      <c r="BK55" s="124"/>
      <c r="BL55" s="124"/>
      <c r="BM55" s="124"/>
      <c r="BN55" s="124"/>
      <c r="BO55" s="124"/>
      <c r="BP55" s="125"/>
      <c r="BV55" s="15"/>
      <c r="BW55" s="15"/>
      <c r="BX55" s="15"/>
      <c r="BY55" s="15"/>
    </row>
    <row r="56" spans="1:77" ht="13.5" customHeight="1">
      <c r="A56" s="165" t="s">
        <v>123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7"/>
      <c r="AU56" s="151" t="s">
        <v>121</v>
      </c>
      <c r="AV56" s="152"/>
      <c r="AW56" s="152"/>
      <c r="AX56" s="153"/>
      <c r="AY56" s="126"/>
      <c r="AZ56" s="127"/>
      <c r="BA56" s="127"/>
      <c r="BB56" s="127"/>
      <c r="BC56" s="127"/>
      <c r="BD56" s="127"/>
      <c r="BE56" s="127"/>
      <c r="BF56" s="127"/>
      <c r="BG56" s="128"/>
      <c r="BH56" s="123"/>
      <c r="BI56" s="124"/>
      <c r="BJ56" s="124"/>
      <c r="BK56" s="124"/>
      <c r="BL56" s="124"/>
      <c r="BM56" s="124"/>
      <c r="BN56" s="124"/>
      <c r="BO56" s="124"/>
      <c r="BP56" s="125"/>
      <c r="BV56" s="15"/>
      <c r="BW56" s="15"/>
      <c r="BX56" s="15"/>
      <c r="BY56" s="15"/>
    </row>
    <row r="57" spans="1:77" ht="13.5" customHeight="1">
      <c r="A57" s="215" t="s">
        <v>44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73">
        <v>1125</v>
      </c>
      <c r="AV57" s="73"/>
      <c r="AW57" s="73"/>
      <c r="AX57" s="73"/>
      <c r="AY57" s="65">
        <v>185</v>
      </c>
      <c r="AZ57" s="65"/>
      <c r="BA57" s="65"/>
      <c r="BB57" s="65"/>
      <c r="BC57" s="65"/>
      <c r="BD57" s="65"/>
      <c r="BE57" s="65"/>
      <c r="BF57" s="65"/>
      <c r="BG57" s="65"/>
      <c r="BH57" s="75">
        <v>118</v>
      </c>
      <c r="BI57" s="75"/>
      <c r="BJ57" s="75"/>
      <c r="BK57" s="75"/>
      <c r="BL57" s="75"/>
      <c r="BM57" s="75"/>
      <c r="BN57" s="75"/>
      <c r="BO57" s="75"/>
      <c r="BP57" s="75"/>
      <c r="BV57" s="15"/>
      <c r="BW57" s="15"/>
      <c r="BX57" s="15"/>
      <c r="BY57" s="15"/>
    </row>
    <row r="58" spans="1:77" ht="12.75" customHeight="1">
      <c r="A58" s="216" t="s">
        <v>45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8"/>
      <c r="AU58" s="232">
        <v>1130</v>
      </c>
      <c r="AV58" s="233"/>
      <c r="AW58" s="233"/>
      <c r="AX58" s="234"/>
      <c r="AY58" s="39"/>
      <c r="AZ58" s="40"/>
      <c r="BA58" s="40"/>
      <c r="BB58" s="40"/>
      <c r="BC58" s="40"/>
      <c r="BD58" s="40"/>
      <c r="BE58" s="40"/>
      <c r="BF58" s="40"/>
      <c r="BG58" s="41"/>
      <c r="BH58" s="39"/>
      <c r="BI58" s="40"/>
      <c r="BJ58" s="40"/>
      <c r="BK58" s="40"/>
      <c r="BL58" s="40"/>
      <c r="BM58" s="40"/>
      <c r="BN58" s="40"/>
      <c r="BO58" s="40"/>
      <c r="BP58" s="41"/>
      <c r="BV58" s="15"/>
      <c r="BW58" s="15"/>
      <c r="BX58" s="15"/>
      <c r="BY58" s="15"/>
    </row>
    <row r="59" spans="1:77" ht="12.75" customHeight="1">
      <c r="A59" s="147" t="s">
        <v>46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9"/>
      <c r="AU59" s="235"/>
      <c r="AV59" s="236"/>
      <c r="AW59" s="236"/>
      <c r="AX59" s="237"/>
      <c r="AY59" s="82"/>
      <c r="AZ59" s="83"/>
      <c r="BA59" s="83"/>
      <c r="BB59" s="83"/>
      <c r="BC59" s="83"/>
      <c r="BD59" s="83"/>
      <c r="BE59" s="83"/>
      <c r="BF59" s="83"/>
      <c r="BG59" s="84"/>
      <c r="BH59" s="82"/>
      <c r="BI59" s="83"/>
      <c r="BJ59" s="83"/>
      <c r="BK59" s="83"/>
      <c r="BL59" s="83"/>
      <c r="BM59" s="83"/>
      <c r="BN59" s="83"/>
      <c r="BO59" s="83"/>
      <c r="BP59" s="84"/>
      <c r="BV59" s="15"/>
      <c r="BW59" s="15"/>
      <c r="BX59" s="15"/>
      <c r="BY59" s="15"/>
    </row>
    <row r="60" spans="1:77" ht="13.5" customHeight="1">
      <c r="A60" s="144" t="s">
        <v>47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2">
        <v>1135</v>
      </c>
      <c r="AV60" s="142"/>
      <c r="AW60" s="142"/>
      <c r="AX60" s="142"/>
      <c r="AY60" s="71"/>
      <c r="AZ60" s="71"/>
      <c r="BA60" s="71"/>
      <c r="BB60" s="71"/>
      <c r="BC60" s="71"/>
      <c r="BD60" s="71"/>
      <c r="BE60" s="71"/>
      <c r="BF60" s="71"/>
      <c r="BG60" s="71"/>
      <c r="BH60" s="75"/>
      <c r="BI60" s="75"/>
      <c r="BJ60" s="75"/>
      <c r="BK60" s="75"/>
      <c r="BL60" s="75"/>
      <c r="BM60" s="75"/>
      <c r="BN60" s="75"/>
      <c r="BO60" s="75"/>
      <c r="BP60" s="75"/>
      <c r="BV60" s="15"/>
      <c r="BW60" s="15"/>
      <c r="BX60" s="15"/>
      <c r="BY60" s="15"/>
    </row>
    <row r="61" spans="1:77" ht="13.5" customHeight="1">
      <c r="A61" s="145" t="s">
        <v>48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2">
        <v>1136</v>
      </c>
      <c r="AV61" s="142"/>
      <c r="AW61" s="142"/>
      <c r="AX61" s="142"/>
      <c r="AY61" s="71"/>
      <c r="AZ61" s="71"/>
      <c r="BA61" s="71"/>
      <c r="BB61" s="71"/>
      <c r="BC61" s="71"/>
      <c r="BD61" s="71"/>
      <c r="BE61" s="71"/>
      <c r="BF61" s="71"/>
      <c r="BG61" s="71"/>
      <c r="BH61" s="75"/>
      <c r="BI61" s="75"/>
      <c r="BJ61" s="75"/>
      <c r="BK61" s="75"/>
      <c r="BL61" s="75"/>
      <c r="BM61" s="75"/>
      <c r="BN61" s="75"/>
      <c r="BO61" s="75"/>
      <c r="BP61" s="75"/>
      <c r="BV61" s="15"/>
      <c r="BW61" s="15"/>
      <c r="BX61" s="15"/>
      <c r="BY61" s="15"/>
    </row>
    <row r="62" spans="1:77" ht="13.5" customHeight="1">
      <c r="A62" s="205" t="s">
        <v>124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7"/>
      <c r="AU62" s="151" t="s">
        <v>126</v>
      </c>
      <c r="AV62" s="152"/>
      <c r="AW62" s="152"/>
      <c r="AX62" s="153"/>
      <c r="AY62" s="178"/>
      <c r="AZ62" s="179"/>
      <c r="BA62" s="179"/>
      <c r="BB62" s="179"/>
      <c r="BC62" s="179"/>
      <c r="BD62" s="179"/>
      <c r="BE62" s="179"/>
      <c r="BF62" s="179"/>
      <c r="BG62" s="180"/>
      <c r="BH62" s="123"/>
      <c r="BI62" s="124"/>
      <c r="BJ62" s="124"/>
      <c r="BK62" s="124"/>
      <c r="BL62" s="124"/>
      <c r="BM62" s="124"/>
      <c r="BN62" s="124"/>
      <c r="BO62" s="124"/>
      <c r="BP62" s="125"/>
      <c r="BV62" s="15"/>
      <c r="BW62" s="15"/>
      <c r="BX62" s="15"/>
      <c r="BY62" s="15"/>
    </row>
    <row r="63" spans="1:77" ht="13.5" customHeight="1">
      <c r="A63" s="205" t="s">
        <v>125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7"/>
      <c r="AU63" s="151" t="s">
        <v>127</v>
      </c>
      <c r="AV63" s="152"/>
      <c r="AW63" s="152"/>
      <c r="AX63" s="153"/>
      <c r="AY63" s="178"/>
      <c r="AZ63" s="179"/>
      <c r="BA63" s="179"/>
      <c r="BB63" s="179"/>
      <c r="BC63" s="179"/>
      <c r="BD63" s="179"/>
      <c r="BE63" s="179"/>
      <c r="BF63" s="179"/>
      <c r="BG63" s="180"/>
      <c r="BH63" s="123"/>
      <c r="BI63" s="124"/>
      <c r="BJ63" s="124"/>
      <c r="BK63" s="124"/>
      <c r="BL63" s="124"/>
      <c r="BM63" s="124"/>
      <c r="BN63" s="124"/>
      <c r="BO63" s="124"/>
      <c r="BP63" s="125"/>
      <c r="BV63" s="15"/>
      <c r="BW63" s="15"/>
      <c r="BX63" s="15"/>
      <c r="BY63" s="15"/>
    </row>
    <row r="64" spans="1:77" ht="13.5" customHeight="1">
      <c r="A64" s="163" t="s">
        <v>49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73">
        <v>1155</v>
      </c>
      <c r="AV64" s="73"/>
      <c r="AW64" s="73"/>
      <c r="AX64" s="73"/>
      <c r="AY64" s="65">
        <v>248</v>
      </c>
      <c r="AZ64" s="65"/>
      <c r="BA64" s="65"/>
      <c r="BB64" s="65"/>
      <c r="BC64" s="65"/>
      <c r="BD64" s="65"/>
      <c r="BE64" s="65"/>
      <c r="BF64" s="65"/>
      <c r="BG64" s="65"/>
      <c r="BH64" s="75">
        <v>248</v>
      </c>
      <c r="BI64" s="75"/>
      <c r="BJ64" s="75"/>
      <c r="BK64" s="75"/>
      <c r="BL64" s="75"/>
      <c r="BM64" s="75"/>
      <c r="BN64" s="75"/>
      <c r="BO64" s="75"/>
      <c r="BP64" s="75"/>
      <c r="BV64" s="15"/>
      <c r="BW64" s="15"/>
      <c r="BX64" s="15"/>
      <c r="BY64" s="15"/>
    </row>
    <row r="65" spans="1:77" ht="13.5" customHeight="1">
      <c r="A65" s="163" t="s">
        <v>50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73">
        <v>1160</v>
      </c>
      <c r="AV65" s="73"/>
      <c r="AW65" s="73"/>
      <c r="AX65" s="73"/>
      <c r="AY65" s="65"/>
      <c r="AZ65" s="65"/>
      <c r="BA65" s="65"/>
      <c r="BB65" s="65"/>
      <c r="BC65" s="65"/>
      <c r="BD65" s="65"/>
      <c r="BE65" s="65"/>
      <c r="BF65" s="65"/>
      <c r="BG65" s="65"/>
      <c r="BH65" s="75"/>
      <c r="BI65" s="75"/>
      <c r="BJ65" s="75"/>
      <c r="BK65" s="75"/>
      <c r="BL65" s="75"/>
      <c r="BM65" s="75"/>
      <c r="BN65" s="75"/>
      <c r="BO65" s="75"/>
      <c r="BP65" s="75"/>
      <c r="BV65" s="15"/>
      <c r="BW65" s="15"/>
      <c r="BX65" s="15"/>
      <c r="BY65" s="15"/>
    </row>
    <row r="66" spans="1:77" ht="13.5" customHeight="1">
      <c r="A66" s="163" t="s">
        <v>51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73">
        <v>1165</v>
      </c>
      <c r="AV66" s="73"/>
      <c r="AW66" s="73"/>
      <c r="AX66" s="73"/>
      <c r="AY66" s="65">
        <v>129</v>
      </c>
      <c r="AZ66" s="65"/>
      <c r="BA66" s="65"/>
      <c r="BB66" s="65"/>
      <c r="BC66" s="65"/>
      <c r="BD66" s="65"/>
      <c r="BE66" s="65"/>
      <c r="BF66" s="65"/>
      <c r="BG66" s="65"/>
      <c r="BH66" s="75">
        <v>223</v>
      </c>
      <c r="BI66" s="75"/>
      <c r="BJ66" s="75"/>
      <c r="BK66" s="75"/>
      <c r="BL66" s="75"/>
      <c r="BM66" s="75"/>
      <c r="BN66" s="75"/>
      <c r="BO66" s="75"/>
      <c r="BP66" s="75"/>
      <c r="BV66" s="15"/>
      <c r="BW66" s="15"/>
      <c r="BX66" s="15"/>
      <c r="BY66" s="15"/>
    </row>
    <row r="67" spans="1:77" ht="13.5" customHeight="1">
      <c r="A67" s="205" t="s">
        <v>130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7"/>
      <c r="AU67" s="108" t="s">
        <v>129</v>
      </c>
      <c r="AV67" s="109"/>
      <c r="AW67" s="109"/>
      <c r="AX67" s="110"/>
      <c r="AY67" s="126"/>
      <c r="AZ67" s="127"/>
      <c r="BA67" s="127"/>
      <c r="BB67" s="127"/>
      <c r="BC67" s="127"/>
      <c r="BD67" s="127"/>
      <c r="BE67" s="127"/>
      <c r="BF67" s="127"/>
      <c r="BG67" s="128"/>
      <c r="BH67" s="123"/>
      <c r="BI67" s="124"/>
      <c r="BJ67" s="124"/>
      <c r="BK67" s="124"/>
      <c r="BL67" s="124"/>
      <c r="BM67" s="124"/>
      <c r="BN67" s="124"/>
      <c r="BO67" s="124"/>
      <c r="BP67" s="125"/>
      <c r="BV67" s="15"/>
      <c r="BW67" s="15"/>
      <c r="BX67" s="15"/>
      <c r="BY67" s="15"/>
    </row>
    <row r="68" spans="1:77" ht="13.5" customHeight="1">
      <c r="A68" s="205" t="s">
        <v>131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7"/>
      <c r="AU68" s="108" t="s">
        <v>128</v>
      </c>
      <c r="AV68" s="109"/>
      <c r="AW68" s="109"/>
      <c r="AX68" s="110"/>
      <c r="AY68" s="126">
        <v>129</v>
      </c>
      <c r="AZ68" s="127"/>
      <c r="BA68" s="127"/>
      <c r="BB68" s="127"/>
      <c r="BC68" s="127"/>
      <c r="BD68" s="127"/>
      <c r="BE68" s="127"/>
      <c r="BF68" s="127"/>
      <c r="BG68" s="128"/>
      <c r="BH68" s="123">
        <v>223</v>
      </c>
      <c r="BI68" s="124"/>
      <c r="BJ68" s="124"/>
      <c r="BK68" s="124"/>
      <c r="BL68" s="124"/>
      <c r="BM68" s="124"/>
      <c r="BN68" s="124"/>
      <c r="BO68" s="124"/>
      <c r="BP68" s="125"/>
      <c r="BV68" s="15"/>
      <c r="BW68" s="15"/>
      <c r="BX68" s="15"/>
      <c r="BY68" s="15"/>
    </row>
    <row r="69" spans="1:77" ht="13.5" customHeight="1">
      <c r="A69" s="163" t="s">
        <v>52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42">
        <v>1170</v>
      </c>
      <c r="AV69" s="142"/>
      <c r="AW69" s="142"/>
      <c r="AX69" s="142"/>
      <c r="AY69" s="117"/>
      <c r="AZ69" s="117"/>
      <c r="BA69" s="117"/>
      <c r="BB69" s="117"/>
      <c r="BC69" s="117"/>
      <c r="BD69" s="117"/>
      <c r="BE69" s="117"/>
      <c r="BF69" s="117"/>
      <c r="BG69" s="117"/>
      <c r="BH69" s="118"/>
      <c r="BI69" s="118"/>
      <c r="BJ69" s="118"/>
      <c r="BK69" s="118"/>
      <c r="BL69" s="118"/>
      <c r="BM69" s="118"/>
      <c r="BN69" s="118"/>
      <c r="BO69" s="118"/>
      <c r="BP69" s="118"/>
      <c r="BV69" s="15"/>
      <c r="BW69" s="15"/>
      <c r="BX69" s="15"/>
      <c r="BY69" s="15"/>
    </row>
    <row r="70" spans="1:77" ht="13.5" customHeight="1">
      <c r="A70" s="205" t="s">
        <v>132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7"/>
      <c r="AU70" s="151" t="s">
        <v>137</v>
      </c>
      <c r="AV70" s="152"/>
      <c r="AW70" s="152"/>
      <c r="AX70" s="153"/>
      <c r="AY70" s="262"/>
      <c r="AZ70" s="263"/>
      <c r="BA70" s="263"/>
      <c r="BB70" s="263"/>
      <c r="BC70" s="263"/>
      <c r="BD70" s="263"/>
      <c r="BE70" s="263"/>
      <c r="BF70" s="263"/>
      <c r="BG70" s="264"/>
      <c r="BH70" s="119"/>
      <c r="BI70" s="120"/>
      <c r="BJ70" s="120"/>
      <c r="BK70" s="120"/>
      <c r="BL70" s="120"/>
      <c r="BM70" s="120"/>
      <c r="BN70" s="120"/>
      <c r="BO70" s="120"/>
      <c r="BP70" s="121"/>
      <c r="BV70" s="15"/>
      <c r="BW70" s="15"/>
      <c r="BX70" s="15"/>
      <c r="BY70" s="15"/>
    </row>
    <row r="71" spans="1:77" ht="27.75" customHeight="1">
      <c r="A71" s="205" t="s">
        <v>133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7"/>
      <c r="AU71" s="151" t="s">
        <v>138</v>
      </c>
      <c r="AV71" s="152"/>
      <c r="AW71" s="152"/>
      <c r="AX71" s="153"/>
      <c r="AY71" s="262"/>
      <c r="AZ71" s="263"/>
      <c r="BA71" s="263"/>
      <c r="BB71" s="263"/>
      <c r="BC71" s="263"/>
      <c r="BD71" s="263"/>
      <c r="BE71" s="263"/>
      <c r="BF71" s="263"/>
      <c r="BG71" s="264"/>
      <c r="BH71" s="119"/>
      <c r="BI71" s="120"/>
      <c r="BJ71" s="120"/>
      <c r="BK71" s="120"/>
      <c r="BL71" s="120"/>
      <c r="BM71" s="120"/>
      <c r="BN71" s="120"/>
      <c r="BO71" s="120"/>
      <c r="BP71" s="121"/>
      <c r="BV71" s="15"/>
      <c r="BW71" s="15"/>
      <c r="BX71" s="15"/>
      <c r="BY71" s="15"/>
    </row>
    <row r="72" spans="1:77" ht="13.5" customHeight="1">
      <c r="A72" s="205" t="s">
        <v>134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7"/>
      <c r="AU72" s="151" t="s">
        <v>139</v>
      </c>
      <c r="AV72" s="152"/>
      <c r="AW72" s="152"/>
      <c r="AX72" s="153"/>
      <c r="AY72" s="262"/>
      <c r="AZ72" s="263"/>
      <c r="BA72" s="263"/>
      <c r="BB72" s="263"/>
      <c r="BC72" s="263"/>
      <c r="BD72" s="263"/>
      <c r="BE72" s="263"/>
      <c r="BF72" s="263"/>
      <c r="BG72" s="264"/>
      <c r="BH72" s="119"/>
      <c r="BI72" s="120"/>
      <c r="BJ72" s="120"/>
      <c r="BK72" s="120"/>
      <c r="BL72" s="120"/>
      <c r="BM72" s="120"/>
      <c r="BN72" s="120"/>
      <c r="BO72" s="120"/>
      <c r="BP72" s="121"/>
      <c r="BV72" s="15"/>
      <c r="BW72" s="15"/>
      <c r="BX72" s="15"/>
      <c r="BY72" s="15"/>
    </row>
    <row r="73" spans="1:77" ht="13.5" customHeight="1">
      <c r="A73" s="205" t="s">
        <v>135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7"/>
      <c r="AU73" s="151" t="s">
        <v>140</v>
      </c>
      <c r="AV73" s="152"/>
      <c r="AW73" s="152"/>
      <c r="AX73" s="153"/>
      <c r="AY73" s="262"/>
      <c r="AZ73" s="263"/>
      <c r="BA73" s="263"/>
      <c r="BB73" s="263"/>
      <c r="BC73" s="263"/>
      <c r="BD73" s="263"/>
      <c r="BE73" s="263"/>
      <c r="BF73" s="263"/>
      <c r="BG73" s="264"/>
      <c r="BH73" s="119"/>
      <c r="BI73" s="120"/>
      <c r="BJ73" s="120"/>
      <c r="BK73" s="120"/>
      <c r="BL73" s="120"/>
      <c r="BM73" s="120"/>
      <c r="BN73" s="120"/>
      <c r="BO73" s="120"/>
      <c r="BP73" s="121"/>
      <c r="BV73" s="15"/>
      <c r="BW73" s="15"/>
      <c r="BX73" s="15"/>
      <c r="BY73" s="15"/>
    </row>
    <row r="74" spans="1:77" ht="13.5" customHeight="1">
      <c r="A74" s="205" t="s">
        <v>136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7"/>
      <c r="AU74" s="151" t="s">
        <v>141</v>
      </c>
      <c r="AV74" s="152"/>
      <c r="AW74" s="152"/>
      <c r="AX74" s="153"/>
      <c r="AY74" s="262"/>
      <c r="AZ74" s="263"/>
      <c r="BA74" s="263"/>
      <c r="BB74" s="263"/>
      <c r="BC74" s="263"/>
      <c r="BD74" s="263"/>
      <c r="BE74" s="263"/>
      <c r="BF74" s="263"/>
      <c r="BG74" s="264"/>
      <c r="BH74" s="119"/>
      <c r="BI74" s="120"/>
      <c r="BJ74" s="120"/>
      <c r="BK74" s="120"/>
      <c r="BL74" s="120"/>
      <c r="BM74" s="120"/>
      <c r="BN74" s="120"/>
      <c r="BO74" s="120"/>
      <c r="BP74" s="121"/>
      <c r="BV74" s="15"/>
      <c r="BW74" s="15"/>
      <c r="BX74" s="15"/>
      <c r="BY74" s="15"/>
    </row>
    <row r="75" spans="1:77" ht="13.5" customHeight="1">
      <c r="A75" s="143" t="s">
        <v>53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2">
        <v>1190</v>
      </c>
      <c r="AV75" s="142"/>
      <c r="AW75" s="142"/>
      <c r="AX75" s="142"/>
      <c r="AY75" s="71"/>
      <c r="AZ75" s="71"/>
      <c r="BA75" s="71"/>
      <c r="BB75" s="71"/>
      <c r="BC75" s="71"/>
      <c r="BD75" s="71"/>
      <c r="BE75" s="71"/>
      <c r="BF75" s="71"/>
      <c r="BG75" s="71"/>
      <c r="BH75" s="75"/>
      <c r="BI75" s="75"/>
      <c r="BJ75" s="75"/>
      <c r="BK75" s="75"/>
      <c r="BL75" s="75"/>
      <c r="BM75" s="75"/>
      <c r="BN75" s="75"/>
      <c r="BO75" s="75"/>
      <c r="BP75" s="75"/>
      <c r="BV75" s="15"/>
      <c r="BW75" s="15"/>
      <c r="BX75" s="15"/>
      <c r="BY75" s="15"/>
    </row>
    <row r="76" spans="1:77" ht="13.5" customHeight="1">
      <c r="A76" s="209" t="s">
        <v>54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150">
        <v>1195</v>
      </c>
      <c r="AV76" s="150"/>
      <c r="AW76" s="150"/>
      <c r="AX76" s="150"/>
      <c r="AY76" s="77">
        <f>AY49+AY54+AY55+AY56+AY57+AY59+AY60+AY62+AY63+AY64+AY65+AY66+AY69+AY70+AY75</f>
        <v>562</v>
      </c>
      <c r="AZ76" s="78"/>
      <c r="BA76" s="78"/>
      <c r="BB76" s="78"/>
      <c r="BC76" s="78"/>
      <c r="BD76" s="78"/>
      <c r="BE76" s="78"/>
      <c r="BF76" s="78"/>
      <c r="BG76" s="78"/>
      <c r="BH76" s="78">
        <f>BH49+BH54+BH57+BH59+BH60+BH64+BH65+BH66+BH69+BH75</f>
        <v>589</v>
      </c>
      <c r="BI76" s="78"/>
      <c r="BJ76" s="78"/>
      <c r="BK76" s="78"/>
      <c r="BL76" s="78"/>
      <c r="BM76" s="78"/>
      <c r="BN76" s="78"/>
      <c r="BO76" s="78"/>
      <c r="BP76" s="78"/>
      <c r="BV76" s="15"/>
      <c r="BW76" s="15"/>
      <c r="BX76" s="15"/>
      <c r="BY76" s="15"/>
    </row>
    <row r="77" spans="1:77" ht="13.5" customHeight="1">
      <c r="A77" s="168" t="s">
        <v>186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50">
        <v>1200</v>
      </c>
      <c r="AV77" s="150"/>
      <c r="AW77" s="150"/>
      <c r="AX77" s="150"/>
      <c r="AY77" s="65"/>
      <c r="AZ77" s="65"/>
      <c r="BA77" s="65"/>
      <c r="BB77" s="65"/>
      <c r="BC77" s="65"/>
      <c r="BD77" s="65"/>
      <c r="BE77" s="65"/>
      <c r="BF77" s="65"/>
      <c r="BG77" s="65"/>
      <c r="BH77" s="75"/>
      <c r="BI77" s="75"/>
      <c r="BJ77" s="75"/>
      <c r="BK77" s="75"/>
      <c r="BL77" s="75"/>
      <c r="BM77" s="75"/>
      <c r="BN77" s="75"/>
      <c r="BO77" s="75"/>
      <c r="BP77" s="75"/>
      <c r="BV77" s="15"/>
      <c r="BW77" s="15"/>
      <c r="BX77" s="15"/>
      <c r="BY77" s="15"/>
    </row>
    <row r="78" spans="1:77" ht="13.5" customHeight="1">
      <c r="A78" s="209" t="s">
        <v>55</v>
      </c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8">
        <v>1300</v>
      </c>
      <c r="AV78" s="208"/>
      <c r="AW78" s="208"/>
      <c r="AX78" s="208"/>
      <c r="AY78" s="77">
        <f>AY47+AY76+AY77</f>
        <v>7159</v>
      </c>
      <c r="AZ78" s="78"/>
      <c r="BA78" s="78"/>
      <c r="BB78" s="78"/>
      <c r="BC78" s="78"/>
      <c r="BD78" s="78"/>
      <c r="BE78" s="78"/>
      <c r="BF78" s="78"/>
      <c r="BG78" s="78"/>
      <c r="BH78" s="78">
        <f>BH47+BH76+BH77</f>
        <v>7186</v>
      </c>
      <c r="BI78" s="78"/>
      <c r="BJ78" s="78"/>
      <c r="BK78" s="78"/>
      <c r="BL78" s="78"/>
      <c r="BM78" s="78"/>
      <c r="BN78" s="78"/>
      <c r="BO78" s="78"/>
      <c r="BP78" s="78"/>
      <c r="BV78" s="15"/>
      <c r="BW78" s="15"/>
      <c r="BX78" s="15"/>
      <c r="BY78" s="15"/>
    </row>
    <row r="79" spans="1:77" ht="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7"/>
      <c r="AV79" s="7"/>
      <c r="AW79" s="7"/>
      <c r="AX79" s="7"/>
      <c r="AY79" s="8"/>
      <c r="AZ79" s="8"/>
      <c r="BA79" s="8"/>
      <c r="BB79" s="8"/>
      <c r="BC79" s="8"/>
      <c r="BD79" s="8"/>
      <c r="BE79" s="8"/>
      <c r="BF79" s="8"/>
      <c r="BG79" s="8"/>
      <c r="BH79" s="9"/>
      <c r="BI79" s="9"/>
      <c r="BJ79" s="9"/>
      <c r="BK79" s="9"/>
      <c r="BL79" s="9"/>
      <c r="BM79" s="9"/>
      <c r="BN79" s="9"/>
      <c r="BO79" s="9"/>
      <c r="BP79" s="9"/>
      <c r="BQ79" s="5"/>
      <c r="BV79" s="15"/>
      <c r="BW79" s="15"/>
      <c r="BX79" s="15"/>
      <c r="BY79" s="15"/>
    </row>
    <row r="80" spans="1:77" s="3" customFormat="1" ht="18.75" customHeight="1">
      <c r="A80" s="88" t="s">
        <v>56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 t="s">
        <v>83</v>
      </c>
      <c r="AV80" s="88"/>
      <c r="AW80" s="88"/>
      <c r="AX80" s="88"/>
      <c r="AY80" s="88" t="s">
        <v>23</v>
      </c>
      <c r="AZ80" s="88"/>
      <c r="BA80" s="88"/>
      <c r="BB80" s="88"/>
      <c r="BC80" s="88"/>
      <c r="BD80" s="88"/>
      <c r="BE80" s="88"/>
      <c r="BF80" s="88"/>
      <c r="BG80" s="88"/>
      <c r="BH80" s="88" t="s">
        <v>24</v>
      </c>
      <c r="BI80" s="88"/>
      <c r="BJ80" s="88"/>
      <c r="BK80" s="88"/>
      <c r="BL80" s="88"/>
      <c r="BM80" s="88"/>
      <c r="BN80" s="88"/>
      <c r="BO80" s="88"/>
      <c r="BP80" s="88"/>
      <c r="BV80" s="15"/>
      <c r="BW80" s="15"/>
      <c r="BX80" s="15"/>
      <c r="BY80" s="15"/>
    </row>
    <row r="81" spans="1:77" s="3" customFormat="1" ht="20.2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V81" s="15"/>
      <c r="BW81" s="15"/>
      <c r="BX81" s="15"/>
      <c r="BY81" s="15"/>
    </row>
    <row r="82" spans="1:77" s="3" customFormat="1" ht="13.5" customHeight="1">
      <c r="A82" s="212">
        <v>1</v>
      </c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115">
        <v>2</v>
      </c>
      <c r="AV82" s="115"/>
      <c r="AW82" s="115"/>
      <c r="AX82" s="115"/>
      <c r="AY82" s="115">
        <v>3</v>
      </c>
      <c r="AZ82" s="115"/>
      <c r="BA82" s="115"/>
      <c r="BB82" s="115"/>
      <c r="BC82" s="115"/>
      <c r="BD82" s="115"/>
      <c r="BE82" s="115"/>
      <c r="BF82" s="115"/>
      <c r="BG82" s="115"/>
      <c r="BH82" s="88">
        <v>4</v>
      </c>
      <c r="BI82" s="88"/>
      <c r="BJ82" s="88"/>
      <c r="BK82" s="88"/>
      <c r="BL82" s="88"/>
      <c r="BM82" s="88"/>
      <c r="BN82" s="88"/>
      <c r="BO82" s="88"/>
      <c r="BP82" s="88"/>
      <c r="BV82" s="15"/>
      <c r="BW82" s="15"/>
      <c r="BX82" s="15"/>
      <c r="BY82" s="15"/>
    </row>
    <row r="83" spans="1:77" s="3" customFormat="1" ht="13.5" customHeight="1">
      <c r="A83" s="192" t="s">
        <v>57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4"/>
      <c r="AU83" s="157">
        <v>1400</v>
      </c>
      <c r="AV83" s="158"/>
      <c r="AW83" s="158"/>
      <c r="AX83" s="159"/>
      <c r="AY83" s="34"/>
      <c r="AZ83" s="35"/>
      <c r="BA83" s="35"/>
      <c r="BB83" s="35"/>
      <c r="BC83" s="35"/>
      <c r="BD83" s="35"/>
      <c r="BE83" s="35"/>
      <c r="BF83" s="35"/>
      <c r="BG83" s="36"/>
      <c r="BH83" s="34"/>
      <c r="BI83" s="35"/>
      <c r="BJ83" s="35"/>
      <c r="BK83" s="35"/>
      <c r="BL83" s="35"/>
      <c r="BM83" s="35"/>
      <c r="BN83" s="35"/>
      <c r="BO83" s="35"/>
      <c r="BP83" s="36"/>
      <c r="BV83" s="15"/>
      <c r="BW83" s="15"/>
      <c r="BX83" s="15"/>
      <c r="BY83" s="15"/>
    </row>
    <row r="84" spans="1:77" s="3" customFormat="1" ht="13.5" customHeight="1">
      <c r="A84" s="165" t="s">
        <v>96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7"/>
      <c r="AU84" s="160"/>
      <c r="AV84" s="161"/>
      <c r="AW84" s="161"/>
      <c r="AX84" s="162"/>
      <c r="AY84" s="130">
        <v>7000</v>
      </c>
      <c r="AZ84" s="131"/>
      <c r="BA84" s="131"/>
      <c r="BB84" s="131"/>
      <c r="BC84" s="131"/>
      <c r="BD84" s="131"/>
      <c r="BE84" s="131"/>
      <c r="BF84" s="131"/>
      <c r="BG84" s="132"/>
      <c r="BH84" s="130">
        <v>7000</v>
      </c>
      <c r="BI84" s="131"/>
      <c r="BJ84" s="131"/>
      <c r="BK84" s="131"/>
      <c r="BL84" s="131"/>
      <c r="BM84" s="131"/>
      <c r="BN84" s="131"/>
      <c r="BO84" s="131"/>
      <c r="BP84" s="132"/>
      <c r="BV84" s="15"/>
      <c r="BW84" s="15"/>
      <c r="BX84" s="15"/>
      <c r="BY84" s="15"/>
    </row>
    <row r="85" spans="1:77" s="24" customFormat="1" ht="13.5" customHeight="1">
      <c r="A85" s="205" t="s">
        <v>143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7"/>
      <c r="AU85" s="265" t="s">
        <v>142</v>
      </c>
      <c r="AV85" s="266"/>
      <c r="AW85" s="266"/>
      <c r="AX85" s="267"/>
      <c r="AY85" s="268"/>
      <c r="AZ85" s="269"/>
      <c r="BA85" s="269"/>
      <c r="BB85" s="269"/>
      <c r="BC85" s="269"/>
      <c r="BD85" s="269"/>
      <c r="BE85" s="269"/>
      <c r="BF85" s="269"/>
      <c r="BG85" s="270"/>
      <c r="BH85" s="268"/>
      <c r="BI85" s="269"/>
      <c r="BJ85" s="269"/>
      <c r="BK85" s="269"/>
      <c r="BL85" s="269"/>
      <c r="BM85" s="269"/>
      <c r="BN85" s="269"/>
      <c r="BO85" s="269"/>
      <c r="BP85" s="270"/>
      <c r="BV85" s="15"/>
      <c r="BW85" s="15"/>
      <c r="BX85" s="15"/>
      <c r="BY85" s="15"/>
    </row>
    <row r="86" spans="1:77" s="3" customFormat="1" ht="13.5" customHeight="1">
      <c r="A86" s="164" t="s">
        <v>58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88">
        <v>1405</v>
      </c>
      <c r="AV86" s="88"/>
      <c r="AW86" s="88"/>
      <c r="AX86" s="88"/>
      <c r="AY86" s="129"/>
      <c r="AZ86" s="129"/>
      <c r="BA86" s="129"/>
      <c r="BB86" s="129"/>
      <c r="BC86" s="129"/>
      <c r="BD86" s="129"/>
      <c r="BE86" s="129"/>
      <c r="BF86" s="129"/>
      <c r="BG86" s="129"/>
      <c r="BH86" s="122"/>
      <c r="BI86" s="122"/>
      <c r="BJ86" s="122"/>
      <c r="BK86" s="122"/>
      <c r="BL86" s="122"/>
      <c r="BM86" s="122"/>
      <c r="BN86" s="122"/>
      <c r="BO86" s="122"/>
      <c r="BP86" s="122"/>
      <c r="BV86" s="15"/>
      <c r="BW86" s="15"/>
      <c r="BX86" s="15"/>
      <c r="BY86" s="15"/>
    </row>
    <row r="87" spans="1:77" s="3" customFormat="1" ht="13.5" customHeight="1">
      <c r="A87" s="163" t="s">
        <v>59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88">
        <v>1410</v>
      </c>
      <c r="AV87" s="88"/>
      <c r="AW87" s="88"/>
      <c r="AX87" s="88"/>
      <c r="AY87" s="70"/>
      <c r="AZ87" s="70"/>
      <c r="BA87" s="70"/>
      <c r="BB87" s="70"/>
      <c r="BC87" s="70"/>
      <c r="BD87" s="70"/>
      <c r="BE87" s="70"/>
      <c r="BF87" s="70"/>
      <c r="BG87" s="70"/>
      <c r="BH87" s="122"/>
      <c r="BI87" s="122"/>
      <c r="BJ87" s="122"/>
      <c r="BK87" s="122"/>
      <c r="BL87" s="122"/>
      <c r="BM87" s="122"/>
      <c r="BN87" s="122"/>
      <c r="BO87" s="122"/>
      <c r="BP87" s="122"/>
      <c r="BV87" s="15"/>
      <c r="BW87" s="15"/>
      <c r="BX87" s="15"/>
      <c r="BY87" s="15"/>
    </row>
    <row r="88" spans="1:77" s="24" customFormat="1" ht="13.5" customHeight="1">
      <c r="A88" s="205" t="s">
        <v>145</v>
      </c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7"/>
      <c r="AU88" s="175" t="s">
        <v>144</v>
      </c>
      <c r="AV88" s="176"/>
      <c r="AW88" s="176"/>
      <c r="AX88" s="177"/>
      <c r="AY88" s="268"/>
      <c r="AZ88" s="269"/>
      <c r="BA88" s="269"/>
      <c r="BB88" s="269"/>
      <c r="BC88" s="269"/>
      <c r="BD88" s="269"/>
      <c r="BE88" s="269"/>
      <c r="BF88" s="269"/>
      <c r="BG88" s="270"/>
      <c r="BH88" s="280"/>
      <c r="BI88" s="281"/>
      <c r="BJ88" s="281"/>
      <c r="BK88" s="281"/>
      <c r="BL88" s="281"/>
      <c r="BM88" s="281"/>
      <c r="BN88" s="281"/>
      <c r="BO88" s="281"/>
      <c r="BP88" s="282"/>
      <c r="BV88" s="15"/>
      <c r="BW88" s="15"/>
      <c r="BX88" s="15"/>
      <c r="BY88" s="15"/>
    </row>
    <row r="89" spans="1:77" s="24" customFormat="1" ht="13.5" customHeight="1">
      <c r="A89" s="205" t="s">
        <v>146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7"/>
      <c r="AU89" s="175" t="s">
        <v>147</v>
      </c>
      <c r="AV89" s="176"/>
      <c r="AW89" s="176"/>
      <c r="AX89" s="177"/>
      <c r="AY89" s="268"/>
      <c r="AZ89" s="269"/>
      <c r="BA89" s="269"/>
      <c r="BB89" s="269"/>
      <c r="BC89" s="269"/>
      <c r="BD89" s="269"/>
      <c r="BE89" s="269"/>
      <c r="BF89" s="269"/>
      <c r="BG89" s="270"/>
      <c r="BH89" s="280"/>
      <c r="BI89" s="281"/>
      <c r="BJ89" s="281"/>
      <c r="BK89" s="281"/>
      <c r="BL89" s="281"/>
      <c r="BM89" s="281"/>
      <c r="BN89" s="281"/>
      <c r="BO89" s="281"/>
      <c r="BP89" s="282"/>
      <c r="BV89" s="15"/>
      <c r="BW89" s="15"/>
      <c r="BX89" s="15"/>
      <c r="BY89" s="15"/>
    </row>
    <row r="90" spans="1:77" s="3" customFormat="1" ht="13.5" customHeight="1">
      <c r="A90" s="163" t="s">
        <v>60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88">
        <v>1415</v>
      </c>
      <c r="AV90" s="88"/>
      <c r="AW90" s="88"/>
      <c r="AX90" s="88"/>
      <c r="AY90" s="70"/>
      <c r="AZ90" s="70"/>
      <c r="BA90" s="70"/>
      <c r="BB90" s="70"/>
      <c r="BC90" s="70"/>
      <c r="BD90" s="70"/>
      <c r="BE90" s="70"/>
      <c r="BF90" s="70"/>
      <c r="BG90" s="70"/>
      <c r="BH90" s="122"/>
      <c r="BI90" s="122"/>
      <c r="BJ90" s="122"/>
      <c r="BK90" s="122"/>
      <c r="BL90" s="122"/>
      <c r="BM90" s="122"/>
      <c r="BN90" s="122"/>
      <c r="BO90" s="122"/>
      <c r="BP90" s="122"/>
      <c r="BV90" s="15"/>
      <c r="BW90" s="15"/>
      <c r="BX90" s="15"/>
      <c r="BY90" s="15"/>
    </row>
    <row r="91" spans="1:77" s="3" customFormat="1" ht="13.5" customHeight="1">
      <c r="A91" s="163" t="s">
        <v>61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88">
        <v>1420</v>
      </c>
      <c r="AV91" s="88"/>
      <c r="AW91" s="88"/>
      <c r="AX91" s="88"/>
      <c r="AY91" s="37"/>
      <c r="AZ91" s="284">
        <v>87</v>
      </c>
      <c r="BA91" s="284"/>
      <c r="BB91" s="284"/>
      <c r="BC91" s="284"/>
      <c r="BD91" s="284"/>
      <c r="BE91" s="284"/>
      <c r="BF91" s="284"/>
      <c r="BG91" s="38"/>
      <c r="BH91" s="37"/>
      <c r="BI91" s="284">
        <v>111</v>
      </c>
      <c r="BJ91" s="284"/>
      <c r="BK91" s="284"/>
      <c r="BL91" s="284"/>
      <c r="BM91" s="284"/>
      <c r="BN91" s="284"/>
      <c r="BO91" s="284"/>
      <c r="BP91" s="38"/>
      <c r="BV91" s="15"/>
      <c r="BW91" s="15"/>
      <c r="BX91" s="15"/>
      <c r="BY91" s="15"/>
    </row>
    <row r="92" spans="1:77" s="3" customFormat="1" ht="13.5" customHeight="1">
      <c r="A92" s="163" t="s">
        <v>62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88">
        <v>1425</v>
      </c>
      <c r="AV92" s="88"/>
      <c r="AW92" s="88"/>
      <c r="AX92" s="88"/>
      <c r="AY92" s="64" t="s">
        <v>91</v>
      </c>
      <c r="AZ92" s="62"/>
      <c r="BA92" s="62"/>
      <c r="BB92" s="62"/>
      <c r="BC92" s="62"/>
      <c r="BD92" s="62"/>
      <c r="BE92" s="62"/>
      <c r="BF92" s="62" t="s">
        <v>90</v>
      </c>
      <c r="BG92" s="63"/>
      <c r="BH92" s="64" t="s">
        <v>91</v>
      </c>
      <c r="BI92" s="62"/>
      <c r="BJ92" s="62"/>
      <c r="BK92" s="62"/>
      <c r="BL92" s="62"/>
      <c r="BM92" s="62"/>
      <c r="BN92" s="62"/>
      <c r="BO92" s="62" t="s">
        <v>90</v>
      </c>
      <c r="BP92" s="63"/>
      <c r="BV92" s="15"/>
      <c r="BW92" s="15"/>
      <c r="BX92" s="15"/>
      <c r="BY92" s="15"/>
    </row>
    <row r="93" spans="1:77" s="3" customFormat="1" ht="13.5" customHeight="1">
      <c r="A93" s="163" t="s">
        <v>63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88">
        <v>1430</v>
      </c>
      <c r="AV93" s="88"/>
      <c r="AW93" s="88"/>
      <c r="AX93" s="88"/>
      <c r="AY93" s="64" t="s">
        <v>91</v>
      </c>
      <c r="AZ93" s="62"/>
      <c r="BA93" s="62"/>
      <c r="BB93" s="62"/>
      <c r="BC93" s="62"/>
      <c r="BD93" s="62"/>
      <c r="BE93" s="62"/>
      <c r="BF93" s="62" t="s">
        <v>90</v>
      </c>
      <c r="BG93" s="63"/>
      <c r="BH93" s="64" t="s">
        <v>91</v>
      </c>
      <c r="BI93" s="62"/>
      <c r="BJ93" s="62"/>
      <c r="BK93" s="62"/>
      <c r="BL93" s="62"/>
      <c r="BM93" s="62"/>
      <c r="BN93" s="62"/>
      <c r="BO93" s="62" t="s">
        <v>90</v>
      </c>
      <c r="BP93" s="63"/>
      <c r="BV93" s="15"/>
      <c r="BW93" s="15"/>
      <c r="BX93" s="15"/>
      <c r="BY93" s="15"/>
    </row>
    <row r="94" spans="1:77" s="24" customFormat="1" ht="13.5" customHeight="1">
      <c r="A94" s="205" t="s">
        <v>149</v>
      </c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7"/>
      <c r="AU94" s="175" t="s">
        <v>148</v>
      </c>
      <c r="AV94" s="176"/>
      <c r="AW94" s="176"/>
      <c r="AX94" s="177"/>
      <c r="AY94" s="64"/>
      <c r="AZ94" s="62"/>
      <c r="BA94" s="62"/>
      <c r="BB94" s="62"/>
      <c r="BC94" s="62"/>
      <c r="BD94" s="62"/>
      <c r="BE94" s="62"/>
      <c r="BF94" s="62"/>
      <c r="BG94" s="63"/>
      <c r="BH94" s="64"/>
      <c r="BI94" s="62"/>
      <c r="BJ94" s="62"/>
      <c r="BK94" s="62"/>
      <c r="BL94" s="62"/>
      <c r="BM94" s="62"/>
      <c r="BN94" s="62"/>
      <c r="BO94" s="62"/>
      <c r="BP94" s="63"/>
      <c r="BV94" s="15"/>
      <c r="BW94" s="15"/>
      <c r="BX94" s="15"/>
      <c r="BY94" s="15"/>
    </row>
    <row r="95" spans="1:77" s="3" customFormat="1" ht="13.5" customHeight="1">
      <c r="A95" s="146" t="s">
        <v>40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68">
        <v>1495</v>
      </c>
      <c r="AV95" s="168"/>
      <c r="AW95" s="168"/>
      <c r="AX95" s="168"/>
      <c r="AY95" s="76">
        <f>AY84+AY86+AY87+AY90+AY94+AZ91-BA92-BA93</f>
        <v>7087</v>
      </c>
      <c r="AZ95" s="76"/>
      <c r="BA95" s="76"/>
      <c r="BB95" s="76"/>
      <c r="BC95" s="76"/>
      <c r="BD95" s="76"/>
      <c r="BE95" s="76"/>
      <c r="BF95" s="76"/>
      <c r="BG95" s="76"/>
      <c r="BH95" s="133">
        <f>BH84+BH86+BH87+BH90+BH94+BI91-BJ92-BJ93</f>
        <v>7111</v>
      </c>
      <c r="BI95" s="76"/>
      <c r="BJ95" s="76"/>
      <c r="BK95" s="76"/>
      <c r="BL95" s="76"/>
      <c r="BM95" s="76"/>
      <c r="BN95" s="76"/>
      <c r="BO95" s="76"/>
      <c r="BP95" s="76"/>
      <c r="BV95" s="15"/>
      <c r="BW95" s="15"/>
      <c r="BX95" s="15"/>
      <c r="BY95" s="15"/>
    </row>
    <row r="96" spans="1:77" s="3" customFormat="1" ht="13.5" customHeight="1">
      <c r="A96" s="221" t="s">
        <v>64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3"/>
      <c r="AU96" s="169">
        <v>1500</v>
      </c>
      <c r="AV96" s="170"/>
      <c r="AW96" s="170"/>
      <c r="AX96" s="171"/>
      <c r="AY96" s="39"/>
      <c r="AZ96" s="40"/>
      <c r="BA96" s="40"/>
      <c r="BB96" s="40"/>
      <c r="BC96" s="40"/>
      <c r="BD96" s="40"/>
      <c r="BE96" s="40"/>
      <c r="BF96" s="40"/>
      <c r="BG96" s="41"/>
      <c r="BH96" s="39"/>
      <c r="BI96" s="40"/>
      <c r="BJ96" s="40"/>
      <c r="BK96" s="40"/>
      <c r="BL96" s="40"/>
      <c r="BM96" s="40"/>
      <c r="BN96" s="40"/>
      <c r="BO96" s="40"/>
      <c r="BP96" s="41"/>
      <c r="BV96" s="15"/>
      <c r="BW96" s="15"/>
      <c r="BX96" s="15"/>
      <c r="BY96" s="15"/>
    </row>
    <row r="97" spans="1:77" s="3" customFormat="1" ht="13.5" customHeight="1">
      <c r="A97" s="224" t="s">
        <v>65</v>
      </c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6"/>
      <c r="AU97" s="172"/>
      <c r="AV97" s="173"/>
      <c r="AW97" s="173"/>
      <c r="AX97" s="174"/>
      <c r="AY97" s="82"/>
      <c r="AZ97" s="83"/>
      <c r="BA97" s="83"/>
      <c r="BB97" s="83"/>
      <c r="BC97" s="83"/>
      <c r="BD97" s="83"/>
      <c r="BE97" s="83"/>
      <c r="BF97" s="83"/>
      <c r="BG97" s="84"/>
      <c r="BH97" s="82"/>
      <c r="BI97" s="83"/>
      <c r="BJ97" s="83"/>
      <c r="BK97" s="83"/>
      <c r="BL97" s="83"/>
      <c r="BM97" s="83"/>
      <c r="BN97" s="83"/>
      <c r="BO97" s="83"/>
      <c r="BP97" s="84"/>
      <c r="BV97" s="14"/>
      <c r="BW97" s="14"/>
      <c r="BX97" s="14"/>
      <c r="BY97" s="14"/>
    </row>
    <row r="98" spans="1:77" s="24" customFormat="1" ht="13.5" customHeight="1">
      <c r="A98" s="227" t="s">
        <v>151</v>
      </c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9"/>
      <c r="AU98" s="181" t="s">
        <v>150</v>
      </c>
      <c r="AV98" s="182"/>
      <c r="AW98" s="182"/>
      <c r="AX98" s="183"/>
      <c r="AY98" s="126"/>
      <c r="AZ98" s="127"/>
      <c r="BA98" s="127"/>
      <c r="BB98" s="127"/>
      <c r="BC98" s="127"/>
      <c r="BD98" s="127"/>
      <c r="BE98" s="127"/>
      <c r="BF98" s="127"/>
      <c r="BG98" s="128"/>
      <c r="BH98" s="126"/>
      <c r="BI98" s="127"/>
      <c r="BJ98" s="127"/>
      <c r="BK98" s="127"/>
      <c r="BL98" s="127"/>
      <c r="BM98" s="127"/>
      <c r="BN98" s="127"/>
      <c r="BO98" s="127"/>
      <c r="BP98" s="128"/>
      <c r="BV98" s="14"/>
      <c r="BW98" s="14"/>
      <c r="BX98" s="14"/>
      <c r="BY98" s="14"/>
    </row>
    <row r="99" spans="1:77" s="3" customFormat="1" ht="13.5" customHeight="1">
      <c r="A99" s="219" t="s">
        <v>66</v>
      </c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71">
        <v>1510</v>
      </c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5"/>
      <c r="BI99" s="75"/>
      <c r="BJ99" s="75"/>
      <c r="BK99" s="75"/>
      <c r="BL99" s="75"/>
      <c r="BM99" s="75"/>
      <c r="BN99" s="75"/>
      <c r="BO99" s="75"/>
      <c r="BP99" s="75"/>
      <c r="BV99" s="14"/>
      <c r="BW99" s="14"/>
      <c r="BX99" s="14"/>
      <c r="BY99" s="14"/>
    </row>
    <row r="100" spans="1:77" s="3" customFormat="1" ht="13.5" customHeight="1">
      <c r="A100" s="220" t="s">
        <v>67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71">
        <v>1515</v>
      </c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5"/>
      <c r="BI100" s="75"/>
      <c r="BJ100" s="75"/>
      <c r="BK100" s="75"/>
      <c r="BL100" s="75"/>
      <c r="BM100" s="75"/>
      <c r="BN100" s="75"/>
      <c r="BO100" s="75"/>
      <c r="BP100" s="75"/>
      <c r="BV100" s="15"/>
      <c r="BW100" s="15"/>
      <c r="BX100" s="15"/>
      <c r="BY100" s="15"/>
    </row>
    <row r="101" spans="1:77" s="3" customFormat="1" ht="13.5" customHeight="1">
      <c r="A101" s="220" t="s">
        <v>68</v>
      </c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71">
        <v>1520</v>
      </c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5"/>
      <c r="BI101" s="75"/>
      <c r="BJ101" s="75"/>
      <c r="BK101" s="75"/>
      <c r="BL101" s="75"/>
      <c r="BM101" s="75"/>
      <c r="BN101" s="75"/>
      <c r="BO101" s="75"/>
      <c r="BP101" s="75"/>
      <c r="BV101" s="15"/>
      <c r="BW101" s="15"/>
      <c r="BX101" s="15"/>
      <c r="BY101" s="15"/>
    </row>
    <row r="102" spans="1:77" s="24" customFormat="1" ht="13.5" customHeight="1">
      <c r="A102" s="227" t="s">
        <v>154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9"/>
      <c r="AU102" s="178" t="s">
        <v>152</v>
      </c>
      <c r="AV102" s="179"/>
      <c r="AW102" s="179"/>
      <c r="AX102" s="180"/>
      <c r="AY102" s="178"/>
      <c r="AZ102" s="179"/>
      <c r="BA102" s="179"/>
      <c r="BB102" s="179"/>
      <c r="BC102" s="179"/>
      <c r="BD102" s="179"/>
      <c r="BE102" s="179"/>
      <c r="BF102" s="179"/>
      <c r="BG102" s="180"/>
      <c r="BH102" s="123"/>
      <c r="BI102" s="124"/>
      <c r="BJ102" s="124"/>
      <c r="BK102" s="124"/>
      <c r="BL102" s="124"/>
      <c r="BM102" s="124"/>
      <c r="BN102" s="124"/>
      <c r="BO102" s="124"/>
      <c r="BP102" s="125"/>
      <c r="BV102" s="15"/>
      <c r="BW102" s="15"/>
      <c r="BX102" s="15"/>
      <c r="BY102" s="15"/>
    </row>
    <row r="103" spans="1:77" s="3" customFormat="1" ht="13.5" customHeight="1">
      <c r="A103" s="220" t="s">
        <v>69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71">
        <v>1525</v>
      </c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5"/>
      <c r="BI103" s="75"/>
      <c r="BJ103" s="75"/>
      <c r="BK103" s="75"/>
      <c r="BL103" s="75"/>
      <c r="BM103" s="75"/>
      <c r="BN103" s="75"/>
      <c r="BO103" s="75"/>
      <c r="BP103" s="75"/>
      <c r="BV103" s="15"/>
      <c r="BW103" s="15"/>
      <c r="BX103" s="15"/>
      <c r="BY103" s="15"/>
    </row>
    <row r="104" spans="1:77" s="24" customFormat="1" ht="13.5" customHeight="1">
      <c r="A104" s="227" t="s">
        <v>155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9"/>
      <c r="AU104" s="178" t="s">
        <v>153</v>
      </c>
      <c r="AV104" s="179"/>
      <c r="AW104" s="179"/>
      <c r="AX104" s="180"/>
      <c r="AY104" s="178"/>
      <c r="AZ104" s="179"/>
      <c r="BA104" s="179"/>
      <c r="BB104" s="179"/>
      <c r="BC104" s="179"/>
      <c r="BD104" s="179"/>
      <c r="BE104" s="179"/>
      <c r="BF104" s="179"/>
      <c r="BG104" s="180"/>
      <c r="BH104" s="123"/>
      <c r="BI104" s="124"/>
      <c r="BJ104" s="124"/>
      <c r="BK104" s="124"/>
      <c r="BL104" s="124"/>
      <c r="BM104" s="124"/>
      <c r="BN104" s="124"/>
      <c r="BO104" s="124"/>
      <c r="BP104" s="125"/>
      <c r="BV104" s="15"/>
      <c r="BW104" s="15"/>
      <c r="BX104" s="15"/>
      <c r="BY104" s="15"/>
    </row>
    <row r="105" spans="1:77" s="24" customFormat="1" ht="13.5" customHeight="1">
      <c r="A105" s="227" t="s">
        <v>156</v>
      </c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9"/>
      <c r="AU105" s="178" t="s">
        <v>164</v>
      </c>
      <c r="AV105" s="179"/>
      <c r="AW105" s="179"/>
      <c r="AX105" s="180"/>
      <c r="AY105" s="178"/>
      <c r="AZ105" s="179"/>
      <c r="BA105" s="179"/>
      <c r="BB105" s="179"/>
      <c r="BC105" s="179"/>
      <c r="BD105" s="179"/>
      <c r="BE105" s="179"/>
      <c r="BF105" s="179"/>
      <c r="BG105" s="180"/>
      <c r="BH105" s="123"/>
      <c r="BI105" s="124"/>
      <c r="BJ105" s="124"/>
      <c r="BK105" s="124"/>
      <c r="BL105" s="124"/>
      <c r="BM105" s="124"/>
      <c r="BN105" s="124"/>
      <c r="BO105" s="124"/>
      <c r="BP105" s="125"/>
      <c r="BV105" s="15"/>
      <c r="BW105" s="15"/>
      <c r="BX105" s="15"/>
      <c r="BY105" s="15"/>
    </row>
    <row r="106" spans="1:77" s="24" customFormat="1" ht="26.25" customHeight="1">
      <c r="A106" s="227" t="s">
        <v>157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9"/>
      <c r="AU106" s="178" t="s">
        <v>165</v>
      </c>
      <c r="AV106" s="179"/>
      <c r="AW106" s="179"/>
      <c r="AX106" s="180"/>
      <c r="AY106" s="178"/>
      <c r="AZ106" s="179"/>
      <c r="BA106" s="179"/>
      <c r="BB106" s="179"/>
      <c r="BC106" s="179"/>
      <c r="BD106" s="179"/>
      <c r="BE106" s="179"/>
      <c r="BF106" s="179"/>
      <c r="BG106" s="180"/>
      <c r="BH106" s="123"/>
      <c r="BI106" s="124"/>
      <c r="BJ106" s="124"/>
      <c r="BK106" s="124"/>
      <c r="BL106" s="124"/>
      <c r="BM106" s="124"/>
      <c r="BN106" s="124"/>
      <c r="BO106" s="124"/>
      <c r="BP106" s="125"/>
      <c r="BV106" s="15"/>
      <c r="BW106" s="15"/>
      <c r="BX106" s="15"/>
      <c r="BY106" s="15"/>
    </row>
    <row r="107" spans="1:77" s="24" customFormat="1" ht="13.5" customHeight="1">
      <c r="A107" s="227" t="s">
        <v>158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9"/>
      <c r="AU107" s="178" t="s">
        <v>166</v>
      </c>
      <c r="AV107" s="179"/>
      <c r="AW107" s="179"/>
      <c r="AX107" s="180"/>
      <c r="AY107" s="178"/>
      <c r="AZ107" s="179"/>
      <c r="BA107" s="179"/>
      <c r="BB107" s="179"/>
      <c r="BC107" s="179"/>
      <c r="BD107" s="179"/>
      <c r="BE107" s="179"/>
      <c r="BF107" s="179"/>
      <c r="BG107" s="180"/>
      <c r="BH107" s="123"/>
      <c r="BI107" s="124"/>
      <c r="BJ107" s="124"/>
      <c r="BK107" s="124"/>
      <c r="BL107" s="124"/>
      <c r="BM107" s="124"/>
      <c r="BN107" s="124"/>
      <c r="BO107" s="124"/>
      <c r="BP107" s="125"/>
      <c r="BV107" s="15"/>
      <c r="BW107" s="15"/>
      <c r="BX107" s="15"/>
      <c r="BY107" s="15"/>
    </row>
    <row r="108" spans="1:77" s="24" customFormat="1" ht="13.5" customHeight="1">
      <c r="A108" s="227" t="s">
        <v>159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9"/>
      <c r="AU108" s="178" t="s">
        <v>167</v>
      </c>
      <c r="AV108" s="179"/>
      <c r="AW108" s="179"/>
      <c r="AX108" s="180"/>
      <c r="AY108" s="178"/>
      <c r="AZ108" s="179"/>
      <c r="BA108" s="179"/>
      <c r="BB108" s="179"/>
      <c r="BC108" s="179"/>
      <c r="BD108" s="179"/>
      <c r="BE108" s="179"/>
      <c r="BF108" s="179"/>
      <c r="BG108" s="180"/>
      <c r="BH108" s="123"/>
      <c r="BI108" s="124"/>
      <c r="BJ108" s="124"/>
      <c r="BK108" s="124"/>
      <c r="BL108" s="124"/>
      <c r="BM108" s="124"/>
      <c r="BN108" s="124"/>
      <c r="BO108" s="124"/>
      <c r="BP108" s="125"/>
      <c r="BV108" s="15"/>
      <c r="BW108" s="15"/>
      <c r="BX108" s="15"/>
      <c r="BY108" s="15"/>
    </row>
    <row r="109" spans="1:77" s="24" customFormat="1" ht="13.5" customHeight="1">
      <c r="A109" s="227" t="s">
        <v>160</v>
      </c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9"/>
      <c r="AU109" s="178" t="s">
        <v>168</v>
      </c>
      <c r="AV109" s="179"/>
      <c r="AW109" s="179"/>
      <c r="AX109" s="180"/>
      <c r="AY109" s="178"/>
      <c r="AZ109" s="179"/>
      <c r="BA109" s="179"/>
      <c r="BB109" s="179"/>
      <c r="BC109" s="179"/>
      <c r="BD109" s="179"/>
      <c r="BE109" s="179"/>
      <c r="BF109" s="179"/>
      <c r="BG109" s="180"/>
      <c r="BH109" s="123"/>
      <c r="BI109" s="124"/>
      <c r="BJ109" s="124"/>
      <c r="BK109" s="124"/>
      <c r="BL109" s="124"/>
      <c r="BM109" s="124"/>
      <c r="BN109" s="124"/>
      <c r="BO109" s="124"/>
      <c r="BP109" s="125"/>
      <c r="BV109" s="15"/>
      <c r="BW109" s="15"/>
      <c r="BX109" s="15"/>
      <c r="BY109" s="15"/>
    </row>
    <row r="110" spans="1:77" s="24" customFormat="1" ht="13.5" customHeight="1">
      <c r="A110" s="227" t="s">
        <v>161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9"/>
      <c r="AU110" s="178" t="s">
        <v>169</v>
      </c>
      <c r="AV110" s="179"/>
      <c r="AW110" s="179"/>
      <c r="AX110" s="180"/>
      <c r="AY110" s="178"/>
      <c r="AZ110" s="179"/>
      <c r="BA110" s="179"/>
      <c r="BB110" s="179"/>
      <c r="BC110" s="179"/>
      <c r="BD110" s="179"/>
      <c r="BE110" s="179"/>
      <c r="BF110" s="179"/>
      <c r="BG110" s="180"/>
      <c r="BH110" s="123"/>
      <c r="BI110" s="124"/>
      <c r="BJ110" s="124"/>
      <c r="BK110" s="124"/>
      <c r="BL110" s="124"/>
      <c r="BM110" s="124"/>
      <c r="BN110" s="124"/>
      <c r="BO110" s="124"/>
      <c r="BP110" s="125"/>
      <c r="BV110" s="15"/>
      <c r="BW110" s="15"/>
      <c r="BX110" s="15"/>
      <c r="BY110" s="15"/>
    </row>
    <row r="111" spans="1:77" s="24" customFormat="1" ht="13.5" customHeight="1">
      <c r="A111" s="227" t="s">
        <v>163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9"/>
      <c r="AU111" s="178" t="s">
        <v>162</v>
      </c>
      <c r="AV111" s="179"/>
      <c r="AW111" s="179"/>
      <c r="AX111" s="180"/>
      <c r="AY111" s="178"/>
      <c r="AZ111" s="179"/>
      <c r="BA111" s="179"/>
      <c r="BB111" s="179"/>
      <c r="BC111" s="179"/>
      <c r="BD111" s="179"/>
      <c r="BE111" s="179"/>
      <c r="BF111" s="179"/>
      <c r="BG111" s="180"/>
      <c r="BH111" s="123"/>
      <c r="BI111" s="124"/>
      <c r="BJ111" s="124"/>
      <c r="BK111" s="124"/>
      <c r="BL111" s="124"/>
      <c r="BM111" s="124"/>
      <c r="BN111" s="124"/>
      <c r="BO111" s="124"/>
      <c r="BP111" s="125"/>
      <c r="BV111" s="15"/>
      <c r="BW111" s="15"/>
      <c r="BX111" s="15"/>
      <c r="BY111" s="15"/>
    </row>
    <row r="112" spans="1:77" s="24" customFormat="1" ht="13.5" customHeight="1">
      <c r="A112" s="227" t="s">
        <v>170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9"/>
      <c r="AU112" s="178" t="s">
        <v>171</v>
      </c>
      <c r="AV112" s="179"/>
      <c r="AW112" s="179"/>
      <c r="AX112" s="180"/>
      <c r="AY112" s="178"/>
      <c r="AZ112" s="179"/>
      <c r="BA112" s="179"/>
      <c r="BB112" s="179"/>
      <c r="BC112" s="179"/>
      <c r="BD112" s="179"/>
      <c r="BE112" s="179"/>
      <c r="BF112" s="179"/>
      <c r="BG112" s="180"/>
      <c r="BH112" s="123"/>
      <c r="BI112" s="124"/>
      <c r="BJ112" s="124"/>
      <c r="BK112" s="124"/>
      <c r="BL112" s="124"/>
      <c r="BM112" s="124"/>
      <c r="BN112" s="124"/>
      <c r="BO112" s="124"/>
      <c r="BP112" s="125"/>
      <c r="BV112" s="15"/>
      <c r="BW112" s="15"/>
      <c r="BX112" s="15"/>
      <c r="BY112" s="15"/>
    </row>
    <row r="113" spans="1:77" s="3" customFormat="1" ht="13.5" customHeight="1">
      <c r="A113" s="146" t="s">
        <v>54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68">
        <v>1595</v>
      </c>
      <c r="AV113" s="168"/>
      <c r="AW113" s="168"/>
      <c r="AX113" s="168"/>
      <c r="AY113" s="72">
        <f>AY97+AY98++AY99+AY100+AY101+AY103+AY105+AY110+AY111+AY112</f>
        <v>0</v>
      </c>
      <c r="AZ113" s="72"/>
      <c r="BA113" s="72"/>
      <c r="BB113" s="72"/>
      <c r="BC113" s="72"/>
      <c r="BD113" s="72"/>
      <c r="BE113" s="72"/>
      <c r="BF113" s="72"/>
      <c r="BG113" s="72"/>
      <c r="BH113" s="140">
        <f>BH97+BH98+BH99+BH100+BH101+BH103+BH105+BH110+BH111+BH112</f>
        <v>0</v>
      </c>
      <c r="BI113" s="72"/>
      <c r="BJ113" s="72"/>
      <c r="BK113" s="72"/>
      <c r="BL113" s="72"/>
      <c r="BM113" s="72"/>
      <c r="BN113" s="72"/>
      <c r="BO113" s="72"/>
      <c r="BP113" s="72"/>
      <c r="BV113" s="15"/>
      <c r="BW113" s="15"/>
      <c r="BX113" s="15"/>
      <c r="BY113" s="15"/>
    </row>
    <row r="114" spans="1:77" s="3" customFormat="1" ht="13.5" customHeight="1">
      <c r="A114" s="221" t="s">
        <v>187</v>
      </c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3"/>
      <c r="AU114" s="169">
        <v>1600</v>
      </c>
      <c r="AV114" s="170"/>
      <c r="AW114" s="170"/>
      <c r="AX114" s="171"/>
      <c r="AY114" s="39"/>
      <c r="AZ114" s="40"/>
      <c r="BA114" s="40"/>
      <c r="BB114" s="40"/>
      <c r="BC114" s="40"/>
      <c r="BD114" s="40"/>
      <c r="BE114" s="40"/>
      <c r="BF114" s="40"/>
      <c r="BG114" s="41"/>
      <c r="BH114" s="39"/>
      <c r="BI114" s="40"/>
      <c r="BJ114" s="40"/>
      <c r="BK114" s="40"/>
      <c r="BL114" s="40"/>
      <c r="BM114" s="40"/>
      <c r="BN114" s="40"/>
      <c r="BO114" s="40"/>
      <c r="BP114" s="41"/>
      <c r="BV114" s="15"/>
      <c r="BW114" s="15"/>
      <c r="BX114" s="15"/>
      <c r="BY114" s="15"/>
    </row>
    <row r="115" spans="1:77" s="3" customFormat="1" ht="13.5" customHeight="1">
      <c r="A115" s="258" t="s">
        <v>70</v>
      </c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60"/>
      <c r="AU115" s="238"/>
      <c r="AV115" s="239"/>
      <c r="AW115" s="239"/>
      <c r="AX115" s="240"/>
      <c r="AY115" s="82"/>
      <c r="AZ115" s="83"/>
      <c r="BA115" s="83"/>
      <c r="BB115" s="83"/>
      <c r="BC115" s="83"/>
      <c r="BD115" s="83"/>
      <c r="BE115" s="83"/>
      <c r="BF115" s="83"/>
      <c r="BG115" s="84"/>
      <c r="BH115" s="82"/>
      <c r="BI115" s="83"/>
      <c r="BJ115" s="83"/>
      <c r="BK115" s="83"/>
      <c r="BL115" s="83"/>
      <c r="BM115" s="83"/>
      <c r="BN115" s="83"/>
      <c r="BO115" s="83"/>
      <c r="BP115" s="84"/>
      <c r="BV115" s="15"/>
      <c r="BW115" s="15"/>
      <c r="BX115" s="15"/>
      <c r="BY115" s="15"/>
    </row>
    <row r="116" spans="1:77" s="24" customFormat="1" ht="13.5" customHeight="1">
      <c r="A116" s="227" t="s">
        <v>173</v>
      </c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9"/>
      <c r="AU116" s="181" t="s">
        <v>172</v>
      </c>
      <c r="AV116" s="182"/>
      <c r="AW116" s="182"/>
      <c r="AX116" s="183"/>
      <c r="AY116" s="126"/>
      <c r="AZ116" s="127"/>
      <c r="BA116" s="127"/>
      <c r="BB116" s="127"/>
      <c r="BC116" s="127"/>
      <c r="BD116" s="127"/>
      <c r="BE116" s="127"/>
      <c r="BF116" s="127"/>
      <c r="BG116" s="128"/>
      <c r="BH116" s="126"/>
      <c r="BI116" s="127"/>
      <c r="BJ116" s="127"/>
      <c r="BK116" s="127"/>
      <c r="BL116" s="127"/>
      <c r="BM116" s="127"/>
      <c r="BN116" s="127"/>
      <c r="BO116" s="127"/>
      <c r="BP116" s="128"/>
      <c r="BV116" s="15"/>
      <c r="BW116" s="15"/>
      <c r="BX116" s="15"/>
      <c r="BY116" s="15"/>
    </row>
    <row r="117" spans="1:77" s="3" customFormat="1" ht="13.5" customHeight="1">
      <c r="A117" s="213" t="s">
        <v>71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185" t="s">
        <v>87</v>
      </c>
      <c r="AV117" s="186"/>
      <c r="AW117" s="186"/>
      <c r="AX117" s="186"/>
      <c r="AY117" s="39"/>
      <c r="AZ117" s="40"/>
      <c r="BA117" s="40"/>
      <c r="BB117" s="40"/>
      <c r="BC117" s="40"/>
      <c r="BD117" s="40"/>
      <c r="BE117" s="40"/>
      <c r="BF117" s="40"/>
      <c r="BG117" s="41"/>
      <c r="BH117" s="42"/>
      <c r="BI117" s="43"/>
      <c r="BJ117" s="43"/>
      <c r="BK117" s="43"/>
      <c r="BL117" s="43"/>
      <c r="BM117" s="43"/>
      <c r="BN117" s="43"/>
      <c r="BO117" s="43"/>
      <c r="BP117" s="44"/>
      <c r="BV117" s="15"/>
      <c r="BW117" s="15"/>
      <c r="BX117" s="15"/>
      <c r="BY117" s="15"/>
    </row>
    <row r="118" spans="1:77" s="3" customFormat="1" ht="13.5" customHeight="1">
      <c r="A118" s="261" t="s">
        <v>72</v>
      </c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AP118" s="261"/>
      <c r="AQ118" s="261"/>
      <c r="AR118" s="261"/>
      <c r="AS118" s="261"/>
      <c r="AT118" s="261"/>
      <c r="AU118" s="199" t="s">
        <v>88</v>
      </c>
      <c r="AV118" s="199"/>
      <c r="AW118" s="199"/>
      <c r="AX118" s="199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41"/>
      <c r="BI118" s="141"/>
      <c r="BJ118" s="141"/>
      <c r="BK118" s="141"/>
      <c r="BL118" s="141"/>
      <c r="BM118" s="141"/>
      <c r="BN118" s="141"/>
      <c r="BO118" s="141"/>
      <c r="BP118" s="141"/>
      <c r="BV118" s="15"/>
      <c r="BW118" s="15"/>
      <c r="BX118" s="15"/>
      <c r="BY118" s="15"/>
    </row>
    <row r="119" spans="1:77" s="3" customFormat="1" ht="13.5" customHeight="1">
      <c r="A119" s="184" t="s">
        <v>73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71">
        <v>1615</v>
      </c>
      <c r="AV119" s="71"/>
      <c r="AW119" s="71"/>
      <c r="AX119" s="71"/>
      <c r="AY119" s="65">
        <v>72</v>
      </c>
      <c r="AZ119" s="65"/>
      <c r="BA119" s="65"/>
      <c r="BB119" s="65"/>
      <c r="BC119" s="65"/>
      <c r="BD119" s="65"/>
      <c r="BE119" s="65"/>
      <c r="BF119" s="65"/>
      <c r="BG119" s="65"/>
      <c r="BH119" s="75">
        <v>75</v>
      </c>
      <c r="BI119" s="75"/>
      <c r="BJ119" s="75"/>
      <c r="BK119" s="75"/>
      <c r="BL119" s="75"/>
      <c r="BM119" s="75"/>
      <c r="BN119" s="75"/>
      <c r="BO119" s="75"/>
      <c r="BP119" s="75"/>
      <c r="BV119" s="15"/>
      <c r="BW119" s="15"/>
      <c r="BX119" s="15"/>
      <c r="BY119" s="15"/>
    </row>
    <row r="120" spans="1:77" s="3" customFormat="1" ht="13.5" customHeight="1">
      <c r="A120" s="184" t="s">
        <v>74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71">
        <v>1620</v>
      </c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5"/>
      <c r="BI120" s="75"/>
      <c r="BJ120" s="75"/>
      <c r="BK120" s="75"/>
      <c r="BL120" s="75"/>
      <c r="BM120" s="75"/>
      <c r="BN120" s="75"/>
      <c r="BO120" s="75"/>
      <c r="BP120" s="75"/>
      <c r="BV120" s="15"/>
      <c r="BW120" s="15"/>
      <c r="BX120" s="15"/>
      <c r="BY120" s="15"/>
    </row>
    <row r="121" spans="1:77" s="3" customFormat="1" ht="13.5" customHeight="1">
      <c r="A121" s="184" t="s">
        <v>48</v>
      </c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71">
        <v>1621</v>
      </c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5"/>
      <c r="BI121" s="75"/>
      <c r="BJ121" s="75"/>
      <c r="BK121" s="75"/>
      <c r="BL121" s="75"/>
      <c r="BM121" s="75"/>
      <c r="BN121" s="75"/>
      <c r="BO121" s="75"/>
      <c r="BP121" s="75"/>
      <c r="BV121" s="15"/>
      <c r="BW121" s="15"/>
      <c r="BX121" s="15"/>
      <c r="BY121" s="15"/>
    </row>
    <row r="122" spans="1:77" s="3" customFormat="1" ht="13.5" customHeight="1">
      <c r="A122" s="184" t="s">
        <v>75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71">
        <v>1625</v>
      </c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5"/>
      <c r="BI122" s="75"/>
      <c r="BJ122" s="75"/>
      <c r="BK122" s="75"/>
      <c r="BL122" s="75"/>
      <c r="BM122" s="75"/>
      <c r="BN122" s="75"/>
      <c r="BO122" s="75"/>
      <c r="BP122" s="75"/>
      <c r="BV122" s="15"/>
      <c r="BW122" s="15"/>
      <c r="BX122" s="15"/>
      <c r="BY122" s="15"/>
    </row>
    <row r="123" spans="1:77" s="3" customFormat="1" ht="13.5" customHeight="1">
      <c r="A123" s="184" t="s">
        <v>76</v>
      </c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71">
        <v>1630</v>
      </c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5"/>
      <c r="BI123" s="75"/>
      <c r="BJ123" s="75"/>
      <c r="BK123" s="75"/>
      <c r="BL123" s="75"/>
      <c r="BM123" s="75"/>
      <c r="BN123" s="75"/>
      <c r="BO123" s="75"/>
      <c r="BP123" s="75"/>
      <c r="BV123" s="15"/>
      <c r="BW123" s="15"/>
      <c r="BX123" s="15"/>
      <c r="BY123" s="15"/>
    </row>
    <row r="124" spans="1:77" s="24" customFormat="1" ht="13.5" customHeight="1">
      <c r="A124" s="227" t="s">
        <v>178</v>
      </c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9"/>
      <c r="AU124" s="178" t="s">
        <v>174</v>
      </c>
      <c r="AV124" s="179"/>
      <c r="AW124" s="179"/>
      <c r="AX124" s="180"/>
      <c r="AY124" s="178"/>
      <c r="AZ124" s="179"/>
      <c r="BA124" s="179"/>
      <c r="BB124" s="179"/>
      <c r="BC124" s="179"/>
      <c r="BD124" s="179"/>
      <c r="BE124" s="179"/>
      <c r="BF124" s="179"/>
      <c r="BG124" s="180"/>
      <c r="BH124" s="123"/>
      <c r="BI124" s="124"/>
      <c r="BJ124" s="124"/>
      <c r="BK124" s="124"/>
      <c r="BL124" s="124"/>
      <c r="BM124" s="124"/>
      <c r="BN124" s="124"/>
      <c r="BO124" s="124"/>
      <c r="BP124" s="125"/>
      <c r="BV124" s="15"/>
      <c r="BW124" s="15"/>
      <c r="BX124" s="15"/>
      <c r="BY124" s="15"/>
    </row>
    <row r="125" spans="1:77" s="24" customFormat="1" ht="13.5" customHeight="1">
      <c r="A125" s="227" t="s">
        <v>179</v>
      </c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9"/>
      <c r="AU125" s="178" t="s">
        <v>175</v>
      </c>
      <c r="AV125" s="179"/>
      <c r="AW125" s="179"/>
      <c r="AX125" s="180"/>
      <c r="AY125" s="178"/>
      <c r="AZ125" s="179"/>
      <c r="BA125" s="179"/>
      <c r="BB125" s="179"/>
      <c r="BC125" s="179"/>
      <c r="BD125" s="179"/>
      <c r="BE125" s="179"/>
      <c r="BF125" s="179"/>
      <c r="BG125" s="180"/>
      <c r="BH125" s="123"/>
      <c r="BI125" s="124"/>
      <c r="BJ125" s="124"/>
      <c r="BK125" s="124"/>
      <c r="BL125" s="124"/>
      <c r="BM125" s="124"/>
      <c r="BN125" s="124"/>
      <c r="BO125" s="124"/>
      <c r="BP125" s="125"/>
      <c r="BV125" s="15"/>
      <c r="BW125" s="15"/>
      <c r="BX125" s="15"/>
      <c r="BY125" s="15"/>
    </row>
    <row r="126" spans="1:77" s="24" customFormat="1" ht="13.5" customHeight="1">
      <c r="A126" s="227" t="s">
        <v>180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9"/>
      <c r="AU126" s="178" t="s">
        <v>176</v>
      </c>
      <c r="AV126" s="179"/>
      <c r="AW126" s="179"/>
      <c r="AX126" s="180"/>
      <c r="AY126" s="178"/>
      <c r="AZ126" s="179"/>
      <c r="BA126" s="179"/>
      <c r="BB126" s="179"/>
      <c r="BC126" s="179"/>
      <c r="BD126" s="179"/>
      <c r="BE126" s="179"/>
      <c r="BF126" s="179"/>
      <c r="BG126" s="180"/>
      <c r="BH126" s="123"/>
      <c r="BI126" s="124"/>
      <c r="BJ126" s="124"/>
      <c r="BK126" s="124"/>
      <c r="BL126" s="124"/>
      <c r="BM126" s="124"/>
      <c r="BN126" s="124"/>
      <c r="BO126" s="124"/>
      <c r="BP126" s="125"/>
      <c r="BV126" s="15"/>
      <c r="BW126" s="15"/>
      <c r="BX126" s="15"/>
      <c r="BY126" s="15"/>
    </row>
    <row r="127" spans="1:77" s="24" customFormat="1" ht="13.5" customHeight="1">
      <c r="A127" s="227" t="s">
        <v>181</v>
      </c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9"/>
      <c r="AU127" s="178" t="s">
        <v>177</v>
      </c>
      <c r="AV127" s="179"/>
      <c r="AW127" s="179"/>
      <c r="AX127" s="180"/>
      <c r="AY127" s="178"/>
      <c r="AZ127" s="179"/>
      <c r="BA127" s="179"/>
      <c r="BB127" s="179"/>
      <c r="BC127" s="179"/>
      <c r="BD127" s="179"/>
      <c r="BE127" s="179"/>
      <c r="BF127" s="179"/>
      <c r="BG127" s="180"/>
      <c r="BH127" s="123"/>
      <c r="BI127" s="124"/>
      <c r="BJ127" s="124"/>
      <c r="BK127" s="124"/>
      <c r="BL127" s="124"/>
      <c r="BM127" s="124"/>
      <c r="BN127" s="124"/>
      <c r="BO127" s="124"/>
      <c r="BP127" s="125"/>
      <c r="BV127" s="15"/>
      <c r="BW127" s="15"/>
      <c r="BX127" s="15"/>
      <c r="BY127" s="15"/>
    </row>
    <row r="128" spans="1:77" s="3" customFormat="1" ht="13.5" customHeight="1">
      <c r="A128" s="220" t="s">
        <v>77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65">
        <v>1660</v>
      </c>
      <c r="AV128" s="65"/>
      <c r="AW128" s="65"/>
      <c r="AX128" s="65"/>
      <c r="AY128" s="71"/>
      <c r="AZ128" s="71"/>
      <c r="BA128" s="71"/>
      <c r="BB128" s="71"/>
      <c r="BC128" s="71"/>
      <c r="BD128" s="71"/>
      <c r="BE128" s="71"/>
      <c r="BF128" s="71"/>
      <c r="BG128" s="71"/>
      <c r="BH128" s="75"/>
      <c r="BI128" s="75"/>
      <c r="BJ128" s="75"/>
      <c r="BK128" s="75"/>
      <c r="BL128" s="75"/>
      <c r="BM128" s="75"/>
      <c r="BN128" s="75"/>
      <c r="BO128" s="75"/>
      <c r="BP128" s="75"/>
      <c r="BV128" s="15"/>
      <c r="BW128" s="15"/>
      <c r="BX128" s="15"/>
      <c r="BY128" s="15"/>
    </row>
    <row r="129" spans="1:77" s="3" customFormat="1" ht="13.5" customHeight="1">
      <c r="A129" s="220" t="s">
        <v>78</v>
      </c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71">
        <v>1665</v>
      </c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5"/>
      <c r="BI129" s="75"/>
      <c r="BJ129" s="75"/>
      <c r="BK129" s="75"/>
      <c r="BL129" s="75"/>
      <c r="BM129" s="75"/>
      <c r="BN129" s="75"/>
      <c r="BO129" s="75"/>
      <c r="BP129" s="75"/>
      <c r="BV129" s="15"/>
      <c r="BW129" s="15"/>
      <c r="BX129" s="15"/>
      <c r="BY129" s="15"/>
    </row>
    <row r="130" spans="1:77" s="24" customFormat="1" ht="13.5" customHeight="1">
      <c r="A130" s="227" t="s">
        <v>184</v>
      </c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9"/>
      <c r="AU130" s="178" t="s">
        <v>182</v>
      </c>
      <c r="AV130" s="179"/>
      <c r="AW130" s="179"/>
      <c r="AX130" s="180"/>
      <c r="AY130" s="178"/>
      <c r="AZ130" s="179"/>
      <c r="BA130" s="179"/>
      <c r="BB130" s="179"/>
      <c r="BC130" s="179"/>
      <c r="BD130" s="179"/>
      <c r="BE130" s="179"/>
      <c r="BF130" s="179"/>
      <c r="BG130" s="180"/>
      <c r="BH130" s="123"/>
      <c r="BI130" s="124"/>
      <c r="BJ130" s="124"/>
      <c r="BK130" s="124"/>
      <c r="BL130" s="124"/>
      <c r="BM130" s="124"/>
      <c r="BN130" s="124"/>
      <c r="BO130" s="124"/>
      <c r="BP130" s="125"/>
      <c r="BV130" s="15"/>
      <c r="BW130" s="15"/>
      <c r="BX130" s="15"/>
      <c r="BY130" s="15"/>
    </row>
    <row r="131" spans="1:77" s="3" customFormat="1" ht="13.5" customHeight="1">
      <c r="A131" s="220" t="s">
        <v>79</v>
      </c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71">
        <v>1690</v>
      </c>
      <c r="AV131" s="71"/>
      <c r="AW131" s="71"/>
      <c r="AX131" s="71"/>
      <c r="AY131" s="65"/>
      <c r="AZ131" s="65"/>
      <c r="BA131" s="65"/>
      <c r="BB131" s="65"/>
      <c r="BC131" s="65"/>
      <c r="BD131" s="65"/>
      <c r="BE131" s="65"/>
      <c r="BF131" s="65"/>
      <c r="BG131" s="65"/>
      <c r="BH131" s="75"/>
      <c r="BI131" s="75"/>
      <c r="BJ131" s="75"/>
      <c r="BK131" s="75"/>
      <c r="BL131" s="75"/>
      <c r="BM131" s="75"/>
      <c r="BN131" s="75"/>
      <c r="BO131" s="75"/>
      <c r="BP131" s="75"/>
      <c r="BV131" s="15"/>
      <c r="BW131" s="15"/>
      <c r="BX131" s="15"/>
      <c r="BY131" s="15"/>
    </row>
    <row r="132" spans="1:77" s="3" customFormat="1" ht="13.5" customHeight="1">
      <c r="A132" s="146" t="s">
        <v>80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68">
        <v>1695</v>
      </c>
      <c r="AV132" s="168"/>
      <c r="AW132" s="168"/>
      <c r="AX132" s="168"/>
      <c r="AY132" s="76">
        <f>AY115+AY116+AY118+AY119+AY120+AY122+AY123+AY124+AY125+AY126+AY127+AY128+AY129+AY130+AY131</f>
        <v>72</v>
      </c>
      <c r="AZ132" s="76"/>
      <c r="BA132" s="76"/>
      <c r="BB132" s="76"/>
      <c r="BC132" s="76"/>
      <c r="BD132" s="76"/>
      <c r="BE132" s="76"/>
      <c r="BF132" s="76"/>
      <c r="BG132" s="76"/>
      <c r="BH132" s="90">
        <f>BH115+BH116+BH118+BH119+BH120+BH122+BH123+BH124+BH125+BH126+BH127+BH128+BH129+BH130+BH131</f>
        <v>75</v>
      </c>
      <c r="BI132" s="90"/>
      <c r="BJ132" s="90"/>
      <c r="BK132" s="90"/>
      <c r="BL132" s="90"/>
      <c r="BM132" s="90"/>
      <c r="BN132" s="90"/>
      <c r="BO132" s="90"/>
      <c r="BP132" s="90"/>
      <c r="BV132" s="15"/>
      <c r="BW132" s="15"/>
      <c r="BX132" s="15"/>
      <c r="BY132" s="15"/>
    </row>
    <row r="133" spans="1:77" s="32" customFormat="1" ht="13.5" customHeight="1">
      <c r="A133" s="242" t="s">
        <v>81</v>
      </c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43"/>
      <c r="AT133" s="244"/>
      <c r="AU133" s="242">
        <v>1700</v>
      </c>
      <c r="AV133" s="243"/>
      <c r="AW133" s="243"/>
      <c r="AX133" s="244"/>
      <c r="AY133" s="248"/>
      <c r="AZ133" s="249"/>
      <c r="BA133" s="249"/>
      <c r="BB133" s="249"/>
      <c r="BC133" s="249"/>
      <c r="BD133" s="249"/>
      <c r="BE133" s="249"/>
      <c r="BF133" s="249"/>
      <c r="BG133" s="250"/>
      <c r="BH133" s="134"/>
      <c r="BI133" s="135"/>
      <c r="BJ133" s="135"/>
      <c r="BK133" s="135"/>
      <c r="BL133" s="135"/>
      <c r="BM133" s="135"/>
      <c r="BN133" s="135"/>
      <c r="BO133" s="135"/>
      <c r="BP133" s="136"/>
      <c r="BV133" s="33"/>
      <c r="BW133" s="33"/>
      <c r="BX133" s="33"/>
      <c r="BY133" s="33"/>
    </row>
    <row r="134" spans="1:77" s="32" customFormat="1" ht="13.5" customHeight="1">
      <c r="A134" s="245" t="s">
        <v>82</v>
      </c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46"/>
      <c r="AL134" s="246"/>
      <c r="AM134" s="246"/>
      <c r="AN134" s="246"/>
      <c r="AO134" s="246"/>
      <c r="AP134" s="246"/>
      <c r="AQ134" s="246"/>
      <c r="AR134" s="246"/>
      <c r="AS134" s="246"/>
      <c r="AT134" s="247"/>
      <c r="AU134" s="245"/>
      <c r="AV134" s="246"/>
      <c r="AW134" s="246"/>
      <c r="AX134" s="247"/>
      <c r="AY134" s="251"/>
      <c r="AZ134" s="252"/>
      <c r="BA134" s="252"/>
      <c r="BB134" s="252"/>
      <c r="BC134" s="252"/>
      <c r="BD134" s="252"/>
      <c r="BE134" s="252"/>
      <c r="BF134" s="252"/>
      <c r="BG134" s="253"/>
      <c r="BH134" s="137"/>
      <c r="BI134" s="138"/>
      <c r="BJ134" s="138"/>
      <c r="BK134" s="138"/>
      <c r="BL134" s="138"/>
      <c r="BM134" s="138"/>
      <c r="BN134" s="138"/>
      <c r="BO134" s="138"/>
      <c r="BP134" s="139"/>
      <c r="BV134" s="33"/>
      <c r="BW134" s="33"/>
      <c r="BX134" s="33"/>
      <c r="BY134" s="33"/>
    </row>
    <row r="135" spans="1:77" s="32" customFormat="1" ht="13.5" customHeight="1">
      <c r="A135" s="271" t="s">
        <v>185</v>
      </c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3"/>
      <c r="AU135" s="271" t="s">
        <v>183</v>
      </c>
      <c r="AV135" s="272"/>
      <c r="AW135" s="272"/>
      <c r="AX135" s="273"/>
      <c r="AY135" s="274"/>
      <c r="AZ135" s="275"/>
      <c r="BA135" s="275"/>
      <c r="BB135" s="275"/>
      <c r="BC135" s="275"/>
      <c r="BD135" s="275"/>
      <c r="BE135" s="275"/>
      <c r="BF135" s="275"/>
      <c r="BG135" s="276"/>
      <c r="BH135" s="277"/>
      <c r="BI135" s="278"/>
      <c r="BJ135" s="278"/>
      <c r="BK135" s="278"/>
      <c r="BL135" s="278"/>
      <c r="BM135" s="278"/>
      <c r="BN135" s="278"/>
      <c r="BO135" s="278"/>
      <c r="BP135" s="279"/>
      <c r="BV135" s="33"/>
      <c r="BW135" s="33"/>
      <c r="BX135" s="33"/>
      <c r="BY135" s="33"/>
    </row>
    <row r="136" spans="1:77" s="3" customFormat="1" ht="13.5" customHeight="1">
      <c r="A136" s="254" t="s">
        <v>55</v>
      </c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168">
        <v>1900</v>
      </c>
      <c r="AV136" s="168"/>
      <c r="AW136" s="168"/>
      <c r="AX136" s="168"/>
      <c r="AY136" s="72">
        <f>AY95+AY113+AY132+AY133+AY135</f>
        <v>7159</v>
      </c>
      <c r="AZ136" s="72"/>
      <c r="BA136" s="72"/>
      <c r="BB136" s="72"/>
      <c r="BC136" s="72"/>
      <c r="BD136" s="72"/>
      <c r="BE136" s="72"/>
      <c r="BF136" s="72"/>
      <c r="BG136" s="72"/>
      <c r="BH136" s="140">
        <f>BH95+BH113+BH132+BH133+BH135</f>
        <v>7186</v>
      </c>
      <c r="BI136" s="72"/>
      <c r="BJ136" s="72"/>
      <c r="BK136" s="72"/>
      <c r="BL136" s="72"/>
      <c r="BM136" s="72"/>
      <c r="BN136" s="72"/>
      <c r="BO136" s="72"/>
      <c r="BP136" s="72"/>
      <c r="BV136" s="15"/>
      <c r="BW136" s="15"/>
      <c r="BX136" s="15"/>
      <c r="BY136" s="15"/>
    </row>
    <row r="137" spans="1:77" s="3" customFormat="1" ht="6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BV137" s="15"/>
      <c r="BW137" s="15"/>
      <c r="BX137" s="15"/>
      <c r="BY137" s="15"/>
    </row>
    <row r="138" spans="1:75" s="21" customFormat="1" ht="13.5" customHeight="1">
      <c r="A138" s="66" t="s">
        <v>84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23"/>
      <c r="AF138" s="23"/>
      <c r="AG138" s="23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BT138" s="22"/>
      <c r="BU138" s="22"/>
      <c r="BV138" s="22"/>
      <c r="BW138" s="22"/>
    </row>
    <row r="139" spans="1:75" s="21" customFormat="1" ht="8.25" customHeight="1">
      <c r="A139" s="58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BT139" s="22"/>
      <c r="BU139" s="22"/>
      <c r="BV139" s="22"/>
      <c r="BW139" s="22"/>
    </row>
    <row r="140" spans="1:75" s="21" customFormat="1" ht="13.5" customHeight="1">
      <c r="A140" s="60" t="s">
        <v>85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23"/>
      <c r="AF140" s="23"/>
      <c r="AG140" s="23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BT140" s="22"/>
      <c r="BU140" s="22"/>
      <c r="BV140" s="22"/>
      <c r="BW140" s="22"/>
    </row>
    <row r="141" spans="1:77" s="3" customFormat="1" ht="8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BV141" s="15"/>
      <c r="BW141" s="15"/>
      <c r="BX141" s="15"/>
      <c r="BY141" s="15"/>
    </row>
    <row r="142" spans="1:77" s="3" customFormat="1" ht="30" customHeight="1">
      <c r="A142" s="241" t="s">
        <v>86</v>
      </c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BV142" s="15"/>
      <c r="BW142" s="15"/>
      <c r="BX142" s="15"/>
      <c r="BY142" s="15"/>
    </row>
    <row r="143" spans="1:77" s="3" customFormat="1" ht="5.25" customHeight="1">
      <c r="A143" s="1"/>
      <c r="BV143" s="15"/>
      <c r="BW143" s="15"/>
      <c r="BX143" s="15"/>
      <c r="BY143" s="15"/>
    </row>
    <row r="144" spans="74:77" s="3" customFormat="1" ht="13.5" customHeight="1">
      <c r="BV144" s="15"/>
      <c r="BW144" s="15"/>
      <c r="BX144" s="15"/>
      <c r="BY144" s="15"/>
    </row>
    <row r="145" spans="74:77" s="3" customFormat="1" ht="13.5" customHeight="1">
      <c r="BV145" s="15"/>
      <c r="BW145" s="15"/>
      <c r="BX145" s="15"/>
      <c r="BY145" s="15"/>
    </row>
    <row r="146" spans="74:77" s="3" customFormat="1" ht="13.5" customHeight="1">
      <c r="BV146" s="15"/>
      <c r="BW146" s="15"/>
      <c r="BX146" s="15"/>
      <c r="BY146" s="15"/>
    </row>
    <row r="147" spans="74:77" s="3" customFormat="1" ht="13.5" customHeight="1">
      <c r="BV147" s="15"/>
      <c r="BW147" s="15"/>
      <c r="BX147" s="15"/>
      <c r="BY147" s="15"/>
    </row>
    <row r="148" spans="74:77" s="3" customFormat="1" ht="13.5" customHeight="1">
      <c r="BV148" s="15"/>
      <c r="BW148" s="15"/>
      <c r="BX148" s="15"/>
      <c r="BY148" s="15"/>
    </row>
    <row r="149" spans="74:77" s="3" customFormat="1" ht="13.5" customHeight="1">
      <c r="BV149" s="15"/>
      <c r="BW149" s="15"/>
      <c r="BX149" s="15"/>
      <c r="BY149" s="15"/>
    </row>
    <row r="150" spans="74:77" s="3" customFormat="1" ht="13.5" customHeight="1">
      <c r="BV150" s="15"/>
      <c r="BW150" s="15"/>
      <c r="BX150" s="15"/>
      <c r="BY150" s="15"/>
    </row>
    <row r="151" spans="74:77" s="3" customFormat="1" ht="13.5" customHeight="1">
      <c r="BV151" s="15"/>
      <c r="BW151" s="15"/>
      <c r="BX151" s="15"/>
      <c r="BY151" s="15"/>
    </row>
    <row r="152" spans="74:77" s="3" customFormat="1" ht="13.5" customHeight="1">
      <c r="BV152" s="16"/>
      <c r="BW152" s="16"/>
      <c r="BX152" s="16"/>
      <c r="BY152" s="16"/>
    </row>
    <row r="153" spans="74:77" s="3" customFormat="1" ht="13.5" customHeight="1">
      <c r="BV153" s="16"/>
      <c r="BW153" s="16"/>
      <c r="BX153" s="16"/>
      <c r="BY153" s="16"/>
    </row>
    <row r="154" spans="74:77" s="3" customFormat="1" ht="13.5" customHeight="1">
      <c r="BV154" s="16"/>
      <c r="BW154" s="16"/>
      <c r="BX154" s="16"/>
      <c r="BY154" s="16"/>
    </row>
    <row r="155" spans="74:77" s="3" customFormat="1" ht="13.5" customHeight="1">
      <c r="BV155" s="15"/>
      <c r="BW155" s="15"/>
      <c r="BX155" s="15"/>
      <c r="BY155" s="15"/>
    </row>
    <row r="156" spans="74:77" s="3" customFormat="1" ht="13.5" customHeight="1">
      <c r="BV156" s="13"/>
      <c r="BW156" s="13"/>
      <c r="BX156" s="13"/>
      <c r="BY156" s="13"/>
    </row>
    <row r="157" spans="74:77" s="3" customFormat="1" ht="13.5" customHeight="1">
      <c r="BV157" s="13"/>
      <c r="BW157" s="13"/>
      <c r="BX157" s="13"/>
      <c r="BY157" s="13"/>
    </row>
    <row r="158" spans="74:77" s="3" customFormat="1" ht="13.5" customHeight="1">
      <c r="BV158" s="13"/>
      <c r="BW158" s="13"/>
      <c r="BX158" s="13"/>
      <c r="BY158" s="13"/>
    </row>
    <row r="159" spans="74:77" s="3" customFormat="1" ht="13.5" customHeight="1">
      <c r="BV159" s="13"/>
      <c r="BW159" s="13"/>
      <c r="BX159" s="13"/>
      <c r="BY159" s="13"/>
    </row>
    <row r="160" spans="74:77" s="3" customFormat="1" ht="13.5" customHeight="1">
      <c r="BV160" s="13"/>
      <c r="BW160" s="13"/>
      <c r="BX160" s="13"/>
      <c r="BY160" s="13"/>
    </row>
    <row r="161" spans="74:77" s="3" customFormat="1" ht="13.5" customHeight="1">
      <c r="BV161" s="13"/>
      <c r="BW161" s="13"/>
      <c r="BX161" s="13"/>
      <c r="BY161" s="13"/>
    </row>
    <row r="162" spans="74:77" s="3" customFormat="1" ht="13.5" customHeight="1">
      <c r="BV162" s="13"/>
      <c r="BW162" s="13"/>
      <c r="BX162" s="13"/>
      <c r="BY162" s="13"/>
    </row>
    <row r="163" spans="74:77" s="3" customFormat="1" ht="13.5" customHeight="1">
      <c r="BV163" s="13"/>
      <c r="BW163" s="13"/>
      <c r="BX163" s="13"/>
      <c r="BY163" s="13"/>
    </row>
    <row r="164" spans="74:77" s="3" customFormat="1" ht="13.5" customHeight="1">
      <c r="BV164" s="13"/>
      <c r="BW164" s="13"/>
      <c r="BX164" s="13"/>
      <c r="BY164" s="13"/>
    </row>
    <row r="165" spans="74:77" s="3" customFormat="1" ht="13.5" customHeight="1">
      <c r="BV165" s="13"/>
      <c r="BW165" s="13"/>
      <c r="BX165" s="13"/>
      <c r="BY165" s="13"/>
    </row>
    <row r="166" spans="74:77" s="3" customFormat="1" ht="13.5" customHeight="1">
      <c r="BV166" s="13"/>
      <c r="BW166" s="13"/>
      <c r="BX166" s="13"/>
      <c r="BY166" s="13"/>
    </row>
    <row r="167" spans="74:77" s="3" customFormat="1" ht="13.5" customHeight="1">
      <c r="BV167" s="13"/>
      <c r="BW167" s="13"/>
      <c r="BX167" s="13"/>
      <c r="BY167" s="13"/>
    </row>
    <row r="168" spans="74:77" s="3" customFormat="1" ht="13.5" customHeight="1">
      <c r="BV168" s="13"/>
      <c r="BW168" s="13"/>
      <c r="BX168" s="13"/>
      <c r="BY168" s="13"/>
    </row>
    <row r="169" spans="74:77" s="3" customFormat="1" ht="13.5" customHeight="1">
      <c r="BV169" s="13"/>
      <c r="BW169" s="13"/>
      <c r="BX169" s="13"/>
      <c r="BY169" s="13"/>
    </row>
    <row r="170" spans="74:77" s="3" customFormat="1" ht="13.5" customHeight="1">
      <c r="BV170" s="13"/>
      <c r="BW170" s="13"/>
      <c r="BX170" s="13"/>
      <c r="BY170" s="13"/>
    </row>
    <row r="171" spans="74:77" s="3" customFormat="1" ht="13.5" customHeight="1">
      <c r="BV171" s="13"/>
      <c r="BW171" s="13"/>
      <c r="BX171" s="13"/>
      <c r="BY171" s="13"/>
    </row>
    <row r="172" spans="74:77" s="3" customFormat="1" ht="13.5" customHeight="1">
      <c r="BV172" s="13"/>
      <c r="BW172" s="13"/>
      <c r="BX172" s="13"/>
      <c r="BY172" s="13"/>
    </row>
    <row r="173" spans="74:77" s="3" customFormat="1" ht="13.5" customHeight="1">
      <c r="BV173" s="13"/>
      <c r="BW173" s="13"/>
      <c r="BX173" s="13"/>
      <c r="BY173" s="13"/>
    </row>
    <row r="174" spans="74:77" s="3" customFormat="1" ht="13.5" customHeight="1">
      <c r="BV174" s="13"/>
      <c r="BW174" s="13"/>
      <c r="BX174" s="13"/>
      <c r="BY174" s="13"/>
    </row>
    <row r="175" spans="74:77" s="3" customFormat="1" ht="13.5" customHeight="1">
      <c r="BV175" s="13"/>
      <c r="BW175" s="13"/>
      <c r="BX175" s="13"/>
      <c r="BY175" s="13"/>
    </row>
    <row r="176" spans="74:77" s="3" customFormat="1" ht="13.5" customHeight="1">
      <c r="BV176" s="13"/>
      <c r="BW176" s="13"/>
      <c r="BX176" s="13"/>
      <c r="BY176" s="13"/>
    </row>
    <row r="177" spans="74:77" s="3" customFormat="1" ht="13.5" customHeight="1">
      <c r="BV177" s="13"/>
      <c r="BW177" s="13"/>
      <c r="BX177" s="13"/>
      <c r="BY177" s="13"/>
    </row>
    <row r="178" spans="74:77" s="3" customFormat="1" ht="13.5" customHeight="1">
      <c r="BV178" s="13"/>
      <c r="BW178" s="13"/>
      <c r="BX178" s="13"/>
      <c r="BY178" s="13"/>
    </row>
    <row r="179" spans="74:77" s="3" customFormat="1" ht="13.5" customHeight="1">
      <c r="BV179" s="13"/>
      <c r="BW179" s="13"/>
      <c r="BX179" s="13"/>
      <c r="BY179" s="13"/>
    </row>
    <row r="180" spans="74:77" s="3" customFormat="1" ht="13.5" customHeight="1">
      <c r="BV180" s="13"/>
      <c r="BW180" s="13"/>
      <c r="BX180" s="13"/>
      <c r="BY180" s="13"/>
    </row>
    <row r="181" spans="74:77" s="3" customFormat="1" ht="13.5" customHeight="1">
      <c r="BV181" s="13"/>
      <c r="BW181" s="13"/>
      <c r="BX181" s="13"/>
      <c r="BY181" s="13"/>
    </row>
    <row r="182" spans="74:77" s="3" customFormat="1" ht="13.5" customHeight="1">
      <c r="BV182" s="13"/>
      <c r="BW182" s="13"/>
      <c r="BX182" s="13"/>
      <c r="BY182" s="13"/>
    </row>
    <row r="183" spans="74:77" s="3" customFormat="1" ht="13.5" customHeight="1">
      <c r="BV183" s="13"/>
      <c r="BW183" s="13"/>
      <c r="BX183" s="13"/>
      <c r="BY183" s="13"/>
    </row>
    <row r="184" spans="74:77" s="3" customFormat="1" ht="13.5" customHeight="1">
      <c r="BV184" s="13"/>
      <c r="BW184" s="13"/>
      <c r="BX184" s="13"/>
      <c r="BY184" s="13"/>
    </row>
    <row r="185" spans="74:77" s="3" customFormat="1" ht="13.5" customHeight="1">
      <c r="BV185" s="13"/>
      <c r="BW185" s="13"/>
      <c r="BX185" s="13"/>
      <c r="BY185" s="13"/>
    </row>
    <row r="186" spans="74:77" s="3" customFormat="1" ht="13.5" customHeight="1">
      <c r="BV186" s="13"/>
      <c r="BW186" s="13"/>
      <c r="BX186" s="13"/>
      <c r="BY186" s="13"/>
    </row>
    <row r="187" spans="74:77" s="3" customFormat="1" ht="13.5" customHeight="1">
      <c r="BV187" s="13"/>
      <c r="BW187" s="13"/>
      <c r="BX187" s="13"/>
      <c r="BY187" s="13"/>
    </row>
    <row r="188" spans="74:77" s="3" customFormat="1" ht="13.5" customHeight="1">
      <c r="BV188" s="13"/>
      <c r="BW188" s="13"/>
      <c r="BX188" s="13"/>
      <c r="BY188" s="13"/>
    </row>
    <row r="189" spans="74:77" s="3" customFormat="1" ht="13.5" customHeight="1">
      <c r="BV189" s="13"/>
      <c r="BW189" s="13"/>
      <c r="BX189" s="13"/>
      <c r="BY189" s="13"/>
    </row>
    <row r="190" spans="74:77" s="3" customFormat="1" ht="13.5" customHeight="1">
      <c r="BV190" s="13"/>
      <c r="BW190" s="13"/>
      <c r="BX190" s="13"/>
      <c r="BY190" s="13"/>
    </row>
    <row r="191" spans="74:77" s="3" customFormat="1" ht="13.5" customHeight="1">
      <c r="BV191" s="13"/>
      <c r="BW191" s="13"/>
      <c r="BX191" s="13"/>
      <c r="BY191" s="13"/>
    </row>
    <row r="192" spans="74:77" s="3" customFormat="1" ht="13.5" customHeight="1">
      <c r="BV192" s="13"/>
      <c r="BW192" s="13"/>
      <c r="BX192" s="13"/>
      <c r="BY192" s="13"/>
    </row>
    <row r="193" spans="74:77" s="3" customFormat="1" ht="13.5" customHeight="1">
      <c r="BV193" s="13"/>
      <c r="BW193" s="13"/>
      <c r="BX193" s="13"/>
      <c r="BY193" s="13"/>
    </row>
    <row r="194" spans="74:77" s="3" customFormat="1" ht="13.5" customHeight="1">
      <c r="BV194" s="13"/>
      <c r="BW194" s="13"/>
      <c r="BX194" s="13"/>
      <c r="BY194" s="13"/>
    </row>
    <row r="195" spans="74:77" s="3" customFormat="1" ht="13.5" customHeight="1">
      <c r="BV195" s="13"/>
      <c r="BW195" s="13"/>
      <c r="BX195" s="13"/>
      <c r="BY195" s="13"/>
    </row>
    <row r="196" spans="74:77" s="3" customFormat="1" ht="13.5" customHeight="1">
      <c r="BV196" s="13"/>
      <c r="BW196" s="13"/>
      <c r="BX196" s="13"/>
      <c r="BY196" s="13"/>
    </row>
    <row r="197" spans="74:77" s="3" customFormat="1" ht="13.5" customHeight="1">
      <c r="BV197" s="13"/>
      <c r="BW197" s="13"/>
      <c r="BX197" s="13"/>
      <c r="BY197" s="13"/>
    </row>
    <row r="198" spans="74:77" s="3" customFormat="1" ht="13.5" customHeight="1">
      <c r="BV198" s="13"/>
      <c r="BW198" s="13"/>
      <c r="BX198" s="13"/>
      <c r="BY198" s="13"/>
    </row>
    <row r="199" spans="74:77" s="3" customFormat="1" ht="13.5" customHeight="1">
      <c r="BV199" s="13"/>
      <c r="BW199" s="13"/>
      <c r="BX199" s="13"/>
      <c r="BY199" s="13"/>
    </row>
    <row r="200" spans="74:77" s="3" customFormat="1" ht="13.5" customHeight="1">
      <c r="BV200" s="13"/>
      <c r="BW200" s="13"/>
      <c r="BX200" s="13"/>
      <c r="BY200" s="13"/>
    </row>
    <row r="201" spans="74:77" s="3" customFormat="1" ht="13.5" customHeight="1">
      <c r="BV201" s="13"/>
      <c r="BW201" s="13"/>
      <c r="BX201" s="13"/>
      <c r="BY201" s="13"/>
    </row>
    <row r="202" spans="74:77" s="3" customFormat="1" ht="13.5" customHeight="1">
      <c r="BV202" s="13"/>
      <c r="BW202" s="13"/>
      <c r="BX202" s="13"/>
      <c r="BY202" s="13"/>
    </row>
    <row r="203" spans="74:77" s="3" customFormat="1" ht="13.5" customHeight="1">
      <c r="BV203" s="13"/>
      <c r="BW203" s="13"/>
      <c r="BX203" s="13"/>
      <c r="BY203" s="13"/>
    </row>
    <row r="204" spans="74:77" s="3" customFormat="1" ht="13.5" customHeight="1">
      <c r="BV204" s="13"/>
      <c r="BW204" s="13"/>
      <c r="BX204" s="13"/>
      <c r="BY204" s="13"/>
    </row>
    <row r="205" spans="74:77" s="3" customFormat="1" ht="13.5" customHeight="1">
      <c r="BV205" s="13"/>
      <c r="BW205" s="13"/>
      <c r="BX205" s="13"/>
      <c r="BY205" s="13"/>
    </row>
    <row r="206" spans="74:77" s="3" customFormat="1" ht="13.5" customHeight="1">
      <c r="BV206" s="13"/>
      <c r="BW206" s="13"/>
      <c r="BX206" s="13"/>
      <c r="BY206" s="13"/>
    </row>
    <row r="207" spans="74:77" s="3" customFormat="1" ht="13.5" customHeight="1">
      <c r="BV207" s="13"/>
      <c r="BW207" s="13"/>
      <c r="BX207" s="13"/>
      <c r="BY207" s="13"/>
    </row>
    <row r="208" spans="74:77" s="3" customFormat="1" ht="13.5" customHeight="1">
      <c r="BV208" s="13"/>
      <c r="BW208" s="13"/>
      <c r="BX208" s="13"/>
      <c r="BY208" s="13"/>
    </row>
    <row r="209" spans="74:77" s="3" customFormat="1" ht="13.5" customHeight="1">
      <c r="BV209" s="13"/>
      <c r="BW209" s="13"/>
      <c r="BX209" s="13"/>
      <c r="BY209" s="13"/>
    </row>
    <row r="210" spans="74:77" s="3" customFormat="1" ht="13.5" customHeight="1">
      <c r="BV210" s="13"/>
      <c r="BW210" s="13"/>
      <c r="BX210" s="13"/>
      <c r="BY210" s="13"/>
    </row>
    <row r="211" spans="74:77" s="3" customFormat="1" ht="13.5" customHeight="1">
      <c r="BV211" s="13"/>
      <c r="BW211" s="13"/>
      <c r="BX211" s="13"/>
      <c r="BY211" s="13"/>
    </row>
    <row r="212" spans="74:77" s="3" customFormat="1" ht="13.5" customHeight="1">
      <c r="BV212" s="13"/>
      <c r="BW212" s="13"/>
      <c r="BX212" s="13"/>
      <c r="BY212" s="13"/>
    </row>
    <row r="213" spans="74:77" s="3" customFormat="1" ht="13.5" customHeight="1">
      <c r="BV213" s="13"/>
      <c r="BW213" s="13"/>
      <c r="BX213" s="13"/>
      <c r="BY213" s="13"/>
    </row>
    <row r="214" spans="74:77" s="3" customFormat="1" ht="13.5" customHeight="1">
      <c r="BV214" s="13"/>
      <c r="BW214" s="13"/>
      <c r="BX214" s="13"/>
      <c r="BY214" s="13"/>
    </row>
    <row r="215" spans="74:77" s="3" customFormat="1" ht="13.5" customHeight="1">
      <c r="BV215" s="13"/>
      <c r="BW215" s="13"/>
      <c r="BX215" s="13"/>
      <c r="BY215" s="13"/>
    </row>
    <row r="216" spans="74:77" s="3" customFormat="1" ht="13.5" customHeight="1">
      <c r="BV216" s="13"/>
      <c r="BW216" s="13"/>
      <c r="BX216" s="13"/>
      <c r="BY216" s="13"/>
    </row>
    <row r="217" spans="74:77" s="3" customFormat="1" ht="13.5" customHeight="1">
      <c r="BV217" s="13"/>
      <c r="BW217" s="13"/>
      <c r="BX217" s="13"/>
      <c r="BY217" s="13"/>
    </row>
    <row r="218" spans="74:77" s="3" customFormat="1" ht="13.5" customHeight="1">
      <c r="BV218" s="13"/>
      <c r="BW218" s="13"/>
      <c r="BX218" s="13"/>
      <c r="BY218" s="13"/>
    </row>
    <row r="219" spans="74:77" s="3" customFormat="1" ht="13.5" customHeight="1">
      <c r="BV219" s="13"/>
      <c r="BW219" s="13"/>
      <c r="BX219" s="13"/>
      <c r="BY219" s="13"/>
    </row>
    <row r="220" spans="74:77" s="3" customFormat="1" ht="13.5" customHeight="1">
      <c r="BV220" s="13"/>
      <c r="BW220" s="13"/>
      <c r="BX220" s="13"/>
      <c r="BY220" s="13"/>
    </row>
    <row r="221" spans="74:77" s="3" customFormat="1" ht="13.5" customHeight="1">
      <c r="BV221" s="13"/>
      <c r="BW221" s="13"/>
      <c r="BX221" s="13"/>
      <c r="BY221" s="13"/>
    </row>
    <row r="222" spans="74:77" s="3" customFormat="1" ht="13.5" customHeight="1">
      <c r="BV222" s="13"/>
      <c r="BW222" s="13"/>
      <c r="BX222" s="13"/>
      <c r="BY222" s="13"/>
    </row>
    <row r="223" spans="74:77" s="3" customFormat="1" ht="13.5" customHeight="1">
      <c r="BV223" s="13"/>
      <c r="BW223" s="13"/>
      <c r="BX223" s="13"/>
      <c r="BY223" s="13"/>
    </row>
    <row r="224" spans="74:77" s="3" customFormat="1" ht="13.5" customHeight="1">
      <c r="BV224" s="13"/>
      <c r="BW224" s="13"/>
      <c r="BX224" s="13"/>
      <c r="BY224" s="13"/>
    </row>
    <row r="225" spans="74:77" s="3" customFormat="1" ht="13.5" customHeight="1">
      <c r="BV225" s="13"/>
      <c r="BW225" s="13"/>
      <c r="BX225" s="13"/>
      <c r="BY225" s="13"/>
    </row>
    <row r="226" spans="74:77" s="3" customFormat="1" ht="13.5" customHeight="1">
      <c r="BV226" s="13"/>
      <c r="BW226" s="13"/>
      <c r="BX226" s="13"/>
      <c r="BY226" s="13"/>
    </row>
    <row r="227" spans="74:77" s="3" customFormat="1" ht="13.5" customHeight="1">
      <c r="BV227" s="13"/>
      <c r="BW227" s="13"/>
      <c r="BX227" s="13"/>
      <c r="BY227" s="13"/>
    </row>
    <row r="228" spans="74:77" s="3" customFormat="1" ht="13.5" customHeight="1">
      <c r="BV228" s="13"/>
      <c r="BW228" s="13"/>
      <c r="BX228" s="13"/>
      <c r="BY228" s="13"/>
    </row>
    <row r="229" spans="74:77" s="3" customFormat="1" ht="13.5" customHeight="1">
      <c r="BV229" s="13"/>
      <c r="BW229" s="13"/>
      <c r="BX229" s="13"/>
      <c r="BY229" s="13"/>
    </row>
    <row r="230" spans="74:77" s="3" customFormat="1" ht="13.5" customHeight="1">
      <c r="BV230" s="13"/>
      <c r="BW230" s="13"/>
      <c r="BX230" s="13"/>
      <c r="BY230" s="13"/>
    </row>
    <row r="231" spans="74:77" s="3" customFormat="1" ht="13.5" customHeight="1">
      <c r="BV231" s="13"/>
      <c r="BW231" s="13"/>
      <c r="BX231" s="13"/>
      <c r="BY231" s="13"/>
    </row>
    <row r="232" spans="74:77" s="3" customFormat="1" ht="13.5" customHeight="1">
      <c r="BV232" s="13"/>
      <c r="BW232" s="13"/>
      <c r="BX232" s="13"/>
      <c r="BY232" s="13"/>
    </row>
    <row r="233" spans="74:77" s="3" customFormat="1" ht="13.5" customHeight="1">
      <c r="BV233" s="13"/>
      <c r="BW233" s="13"/>
      <c r="BX233" s="13"/>
      <c r="BY233" s="13"/>
    </row>
    <row r="234" spans="74:77" s="3" customFormat="1" ht="13.5" customHeight="1">
      <c r="BV234" s="13"/>
      <c r="BW234" s="13"/>
      <c r="BX234" s="13"/>
      <c r="BY234" s="13"/>
    </row>
    <row r="235" spans="74:77" s="3" customFormat="1" ht="13.5" customHeight="1">
      <c r="BV235" s="13"/>
      <c r="BW235" s="13"/>
      <c r="BX235" s="13"/>
      <c r="BY235" s="13"/>
    </row>
    <row r="236" spans="74:77" s="3" customFormat="1" ht="13.5" customHeight="1">
      <c r="BV236" s="13"/>
      <c r="BW236" s="13"/>
      <c r="BX236" s="13"/>
      <c r="BY236" s="13"/>
    </row>
    <row r="237" spans="74:77" s="3" customFormat="1" ht="13.5" customHeight="1">
      <c r="BV237" s="13"/>
      <c r="BW237" s="13"/>
      <c r="BX237" s="13"/>
      <c r="BY237" s="13"/>
    </row>
    <row r="238" spans="74:77" s="3" customFormat="1" ht="13.5" customHeight="1">
      <c r="BV238" s="13"/>
      <c r="BW238" s="13"/>
      <c r="BX238" s="13"/>
      <c r="BY238" s="13"/>
    </row>
    <row r="239" spans="74:77" s="3" customFormat="1" ht="13.5" customHeight="1">
      <c r="BV239" s="13"/>
      <c r="BW239" s="13"/>
      <c r="BX239" s="13"/>
      <c r="BY239" s="13"/>
    </row>
    <row r="240" spans="74:77" s="3" customFormat="1" ht="13.5" customHeight="1">
      <c r="BV240" s="13"/>
      <c r="BW240" s="13"/>
      <c r="BX240" s="13"/>
      <c r="BY240" s="13"/>
    </row>
    <row r="241" spans="74:77" s="3" customFormat="1" ht="13.5" customHeight="1">
      <c r="BV241" s="13"/>
      <c r="BW241" s="13"/>
      <c r="BX241" s="13"/>
      <c r="BY241" s="13"/>
    </row>
    <row r="242" spans="74:77" s="3" customFormat="1" ht="13.5" customHeight="1">
      <c r="BV242" s="13"/>
      <c r="BW242" s="13"/>
      <c r="BX242" s="13"/>
      <c r="BY242" s="13"/>
    </row>
    <row r="243" spans="74:77" s="3" customFormat="1" ht="13.5" customHeight="1">
      <c r="BV243" s="13"/>
      <c r="BW243" s="13"/>
      <c r="BX243" s="13"/>
      <c r="BY243" s="13"/>
    </row>
    <row r="244" spans="74:77" s="3" customFormat="1" ht="13.5" customHeight="1">
      <c r="BV244" s="13"/>
      <c r="BW244" s="13"/>
      <c r="BX244" s="13"/>
      <c r="BY244" s="13"/>
    </row>
    <row r="245" spans="74:77" s="3" customFormat="1" ht="13.5" customHeight="1">
      <c r="BV245" s="13"/>
      <c r="BW245" s="13"/>
      <c r="BX245" s="13"/>
      <c r="BY245" s="13"/>
    </row>
    <row r="246" spans="74:77" s="3" customFormat="1" ht="13.5" customHeight="1">
      <c r="BV246" s="13"/>
      <c r="BW246" s="13"/>
      <c r="BX246" s="13"/>
      <c r="BY246" s="13"/>
    </row>
    <row r="247" spans="74:77" s="3" customFormat="1" ht="13.5" customHeight="1">
      <c r="BV247" s="13"/>
      <c r="BW247" s="13"/>
      <c r="BX247" s="13"/>
      <c r="BY247" s="13"/>
    </row>
    <row r="248" spans="74:77" s="3" customFormat="1" ht="13.5" customHeight="1">
      <c r="BV248" s="13"/>
      <c r="BW248" s="13"/>
      <c r="BX248" s="13"/>
      <c r="BY248" s="13"/>
    </row>
  </sheetData>
  <sheetProtection/>
  <mergeCells count="485">
    <mergeCell ref="BH89:BP89"/>
    <mergeCell ref="AY125:BG125"/>
    <mergeCell ref="A13:BQ13"/>
    <mergeCell ref="A15:BB15"/>
    <mergeCell ref="A16:BB16"/>
    <mergeCell ref="AZ91:BF91"/>
    <mergeCell ref="BI91:BO91"/>
    <mergeCell ref="BH94:BP94"/>
    <mergeCell ref="AY94:BG94"/>
    <mergeCell ref="A94:AT94"/>
    <mergeCell ref="BH88:BP88"/>
    <mergeCell ref="AU132:AX132"/>
    <mergeCell ref="AU128:AX128"/>
    <mergeCell ref="BH98:BP98"/>
    <mergeCell ref="AY98:BG98"/>
    <mergeCell ref="AU130:AX130"/>
    <mergeCell ref="AU116:AX116"/>
    <mergeCell ref="AY108:BG108"/>
    <mergeCell ref="BH107:BP107"/>
    <mergeCell ref="AY107:BG107"/>
    <mergeCell ref="A130:AT130"/>
    <mergeCell ref="AY130:BG130"/>
    <mergeCell ref="BH130:BP130"/>
    <mergeCell ref="BH126:BP126"/>
    <mergeCell ref="AY126:BG126"/>
    <mergeCell ref="AU126:AX126"/>
    <mergeCell ref="AU127:AX127"/>
    <mergeCell ref="BH129:BP129"/>
    <mergeCell ref="AY128:BG128"/>
    <mergeCell ref="AY129:BG129"/>
    <mergeCell ref="A135:AT135"/>
    <mergeCell ref="AU135:AX135"/>
    <mergeCell ref="AY135:BG135"/>
    <mergeCell ref="BH135:BP135"/>
    <mergeCell ref="BH127:BP127"/>
    <mergeCell ref="AY127:BG127"/>
    <mergeCell ref="A134:AT134"/>
    <mergeCell ref="AU131:AX131"/>
    <mergeCell ref="A129:AT129"/>
    <mergeCell ref="A131:AT131"/>
    <mergeCell ref="AU106:AX106"/>
    <mergeCell ref="AU105:AX105"/>
    <mergeCell ref="A124:AT124"/>
    <mergeCell ref="A125:AT125"/>
    <mergeCell ref="BH124:BP124"/>
    <mergeCell ref="AY124:BG124"/>
    <mergeCell ref="BH116:BP116"/>
    <mergeCell ref="AY116:BG116"/>
    <mergeCell ref="AU124:AX124"/>
    <mergeCell ref="AU125:AX125"/>
    <mergeCell ref="BH106:BP106"/>
    <mergeCell ref="AY106:BG106"/>
    <mergeCell ref="BH105:BP105"/>
    <mergeCell ref="AY105:BG105"/>
    <mergeCell ref="BH109:BP109"/>
    <mergeCell ref="AY109:BG109"/>
    <mergeCell ref="AU112:AX112"/>
    <mergeCell ref="AU111:AX111"/>
    <mergeCell ref="AU110:AX110"/>
    <mergeCell ref="AU109:AX109"/>
    <mergeCell ref="BH112:BP112"/>
    <mergeCell ref="AY112:BG112"/>
    <mergeCell ref="BH111:BP111"/>
    <mergeCell ref="AY111:BG111"/>
    <mergeCell ref="BH110:BP110"/>
    <mergeCell ref="AY110:BG110"/>
    <mergeCell ref="AU108:AX108"/>
    <mergeCell ref="AU107:AX107"/>
    <mergeCell ref="AY104:BG104"/>
    <mergeCell ref="BH104:BP104"/>
    <mergeCell ref="A112:AT112"/>
    <mergeCell ref="A111:AT111"/>
    <mergeCell ref="A110:AT110"/>
    <mergeCell ref="A109:AT109"/>
    <mergeCell ref="A108:AT108"/>
    <mergeCell ref="A107:AT107"/>
    <mergeCell ref="A106:AT106"/>
    <mergeCell ref="A105:AT105"/>
    <mergeCell ref="AU102:AX102"/>
    <mergeCell ref="AY102:BG102"/>
    <mergeCell ref="A85:AT85"/>
    <mergeCell ref="AY88:BG88"/>
    <mergeCell ref="AU88:AX88"/>
    <mergeCell ref="A88:AT88"/>
    <mergeCell ref="AY89:BG89"/>
    <mergeCell ref="A89:AT89"/>
    <mergeCell ref="AU89:AX89"/>
    <mergeCell ref="BH71:BP71"/>
    <mergeCell ref="AY71:BG71"/>
    <mergeCell ref="BH70:BP70"/>
    <mergeCell ref="AY70:BG70"/>
    <mergeCell ref="BH73:BP73"/>
    <mergeCell ref="BH85:BP85"/>
    <mergeCell ref="AY85:BG85"/>
    <mergeCell ref="BH74:BP74"/>
    <mergeCell ref="AY74:BG74"/>
    <mergeCell ref="A74:AT74"/>
    <mergeCell ref="A73:AT73"/>
    <mergeCell ref="A72:AT72"/>
    <mergeCell ref="A75:AT75"/>
    <mergeCell ref="AU82:AX82"/>
    <mergeCell ref="A77:AT77"/>
    <mergeCell ref="AU74:AX74"/>
    <mergeCell ref="AU73:AX73"/>
    <mergeCell ref="AU72:AX72"/>
    <mergeCell ref="AY73:BG73"/>
    <mergeCell ref="AY72:BG72"/>
    <mergeCell ref="A68:AT68"/>
    <mergeCell ref="BH67:BP67"/>
    <mergeCell ref="AY67:BG67"/>
    <mergeCell ref="AU67:AX67"/>
    <mergeCell ref="A67:AT67"/>
    <mergeCell ref="A71:AT71"/>
    <mergeCell ref="A70:AT70"/>
    <mergeCell ref="A55:AT55"/>
    <mergeCell ref="BH63:BP63"/>
    <mergeCell ref="BH62:BP62"/>
    <mergeCell ref="AY63:BG63"/>
    <mergeCell ref="AY62:BG62"/>
    <mergeCell ref="AU63:AX63"/>
    <mergeCell ref="AU62:AX62"/>
    <mergeCell ref="A63:AT63"/>
    <mergeCell ref="A62:AT62"/>
    <mergeCell ref="A52:AT52"/>
    <mergeCell ref="A51:AT51"/>
    <mergeCell ref="A50:AT50"/>
    <mergeCell ref="AU56:AX56"/>
    <mergeCell ref="BH56:BP56"/>
    <mergeCell ref="BH55:BP55"/>
    <mergeCell ref="AY56:BG56"/>
    <mergeCell ref="AY55:BG55"/>
    <mergeCell ref="A56:AT56"/>
    <mergeCell ref="BH50:BP50"/>
    <mergeCell ref="AY53:BG53"/>
    <mergeCell ref="AY52:BG52"/>
    <mergeCell ref="AY51:BG51"/>
    <mergeCell ref="AY50:BG50"/>
    <mergeCell ref="BH53:BP53"/>
    <mergeCell ref="BH52:BP52"/>
    <mergeCell ref="BH51:BP51"/>
    <mergeCell ref="AY43:BG43"/>
    <mergeCell ref="AU45:AX45"/>
    <mergeCell ref="A45:AT45"/>
    <mergeCell ref="BH45:BP45"/>
    <mergeCell ref="AY45:BG45"/>
    <mergeCell ref="BH44:BP44"/>
    <mergeCell ref="BH43:BP43"/>
    <mergeCell ref="AY44:BG44"/>
    <mergeCell ref="BH36:BP36"/>
    <mergeCell ref="AY36:BG36"/>
    <mergeCell ref="AU36:AX36"/>
    <mergeCell ref="BH37:BP37"/>
    <mergeCell ref="AY37:BG37"/>
    <mergeCell ref="AU37:AX37"/>
    <mergeCell ref="A93:AT93"/>
    <mergeCell ref="A37:AT37"/>
    <mergeCell ref="BH34:BP34"/>
    <mergeCell ref="BH33:BP33"/>
    <mergeCell ref="AY34:BG34"/>
    <mergeCell ref="AY33:BG33"/>
    <mergeCell ref="AU34:AX34"/>
    <mergeCell ref="AU33:AX33"/>
    <mergeCell ref="AU44:AX44"/>
    <mergeCell ref="AU43:AX43"/>
    <mergeCell ref="A132:AT132"/>
    <mergeCell ref="A115:AT115"/>
    <mergeCell ref="A120:AT120"/>
    <mergeCell ref="A121:AT121"/>
    <mergeCell ref="A128:AT128"/>
    <mergeCell ref="A116:AT116"/>
    <mergeCell ref="A126:AT126"/>
    <mergeCell ref="A127:AT127"/>
    <mergeCell ref="A118:AT118"/>
    <mergeCell ref="A119:AT119"/>
    <mergeCell ref="BV1:BY13"/>
    <mergeCell ref="AY39:BG39"/>
    <mergeCell ref="BH39:BP39"/>
    <mergeCell ref="AY59:BG59"/>
    <mergeCell ref="BH59:BP59"/>
    <mergeCell ref="AY84:BG84"/>
    <mergeCell ref="BH26:BP26"/>
    <mergeCell ref="BH27:BP27"/>
    <mergeCell ref="BH28:BP28"/>
    <mergeCell ref="BH29:BP29"/>
    <mergeCell ref="A142:AR142"/>
    <mergeCell ref="AU133:AX134"/>
    <mergeCell ref="AY133:BG134"/>
    <mergeCell ref="A136:AT136"/>
    <mergeCell ref="AY136:BG136"/>
    <mergeCell ref="AU48:AX49"/>
    <mergeCell ref="AU58:AX59"/>
    <mergeCell ref="AU103:AX103"/>
    <mergeCell ref="AY92:AZ92"/>
    <mergeCell ref="A133:AT133"/>
    <mergeCell ref="AN1:BP1"/>
    <mergeCell ref="AN2:BP2"/>
    <mergeCell ref="AN3:BP3"/>
    <mergeCell ref="AU38:AX39"/>
    <mergeCell ref="AU114:AX115"/>
    <mergeCell ref="AY97:BG97"/>
    <mergeCell ref="BH97:BP97"/>
    <mergeCell ref="BH93:BI93"/>
    <mergeCell ref="A96:AT96"/>
    <mergeCell ref="A95:AT95"/>
    <mergeCell ref="A99:AT99"/>
    <mergeCell ref="A100:AT100"/>
    <mergeCell ref="A113:AT113"/>
    <mergeCell ref="A114:AT114"/>
    <mergeCell ref="A97:AT97"/>
    <mergeCell ref="A104:AT104"/>
    <mergeCell ref="A98:AT98"/>
    <mergeCell ref="A102:AT102"/>
    <mergeCell ref="A101:AT101"/>
    <mergeCell ref="A103:AT103"/>
    <mergeCell ref="A78:AT78"/>
    <mergeCell ref="A82:AT82"/>
    <mergeCell ref="A83:AT83"/>
    <mergeCell ref="A80:AT81"/>
    <mergeCell ref="A117:AT117"/>
    <mergeCell ref="A48:AT48"/>
    <mergeCell ref="A49:AT49"/>
    <mergeCell ref="A54:AT54"/>
    <mergeCell ref="A57:AT57"/>
    <mergeCell ref="A58:AT58"/>
    <mergeCell ref="A69:AT69"/>
    <mergeCell ref="A27:AT27"/>
    <mergeCell ref="A28:AT28"/>
    <mergeCell ref="A30:AT30"/>
    <mergeCell ref="A31:AT31"/>
    <mergeCell ref="A39:AT39"/>
    <mergeCell ref="A36:AT36"/>
    <mergeCell ref="A44:AT44"/>
    <mergeCell ref="A43:AT43"/>
    <mergeCell ref="A53:AT53"/>
    <mergeCell ref="A34:AT34"/>
    <mergeCell ref="AU136:AX136"/>
    <mergeCell ref="AU77:AX77"/>
    <mergeCell ref="AU78:AX78"/>
    <mergeCell ref="AU54:AX54"/>
    <mergeCell ref="AU57:AX57"/>
    <mergeCell ref="A76:AT76"/>
    <mergeCell ref="A64:AT64"/>
    <mergeCell ref="A65:AT65"/>
    <mergeCell ref="A66:AT66"/>
    <mergeCell ref="A26:AT26"/>
    <mergeCell ref="AU118:AX118"/>
    <mergeCell ref="A40:AT40"/>
    <mergeCell ref="AU22:AX22"/>
    <mergeCell ref="AU23:AX23"/>
    <mergeCell ref="AU26:AX26"/>
    <mergeCell ref="A35:AT35"/>
    <mergeCell ref="A32:AT32"/>
    <mergeCell ref="A38:AT38"/>
    <mergeCell ref="A33:AT33"/>
    <mergeCell ref="AU40:AX40"/>
    <mergeCell ref="AU24:AX25"/>
    <mergeCell ref="AU27:AX27"/>
    <mergeCell ref="AU28:AX28"/>
    <mergeCell ref="AU30:AX30"/>
    <mergeCell ref="AU31:AX31"/>
    <mergeCell ref="A123:AT123"/>
    <mergeCell ref="AU113:AX113"/>
    <mergeCell ref="AU117:AX117"/>
    <mergeCell ref="AU119:AX119"/>
    <mergeCell ref="AU120:AX120"/>
    <mergeCell ref="AU121:AX121"/>
    <mergeCell ref="AU122:AX122"/>
    <mergeCell ref="AU123:AX123"/>
    <mergeCell ref="A122:AT122"/>
    <mergeCell ref="AU93:AX93"/>
    <mergeCell ref="AU95:AX95"/>
    <mergeCell ref="AU99:AX99"/>
    <mergeCell ref="AU100:AX100"/>
    <mergeCell ref="AU129:AX129"/>
    <mergeCell ref="AU101:AX101"/>
    <mergeCell ref="AU96:AX97"/>
    <mergeCell ref="AU94:AX94"/>
    <mergeCell ref="AU104:AX104"/>
    <mergeCell ref="AU98:AX98"/>
    <mergeCell ref="A87:AT87"/>
    <mergeCell ref="A90:AT90"/>
    <mergeCell ref="A91:AT91"/>
    <mergeCell ref="A92:AT92"/>
    <mergeCell ref="A86:AT86"/>
    <mergeCell ref="A84:AT84"/>
    <mergeCell ref="AU66:AX66"/>
    <mergeCell ref="AU68:AX68"/>
    <mergeCell ref="AU91:AX91"/>
    <mergeCell ref="AU86:AX86"/>
    <mergeCell ref="AU83:AX84"/>
    <mergeCell ref="AU92:AX92"/>
    <mergeCell ref="AU76:AX76"/>
    <mergeCell ref="AU71:AX71"/>
    <mergeCell ref="AU70:AX70"/>
    <mergeCell ref="AU85:AX85"/>
    <mergeCell ref="AU41:AX41"/>
    <mergeCell ref="AU42:AX42"/>
    <mergeCell ref="AU64:AX64"/>
    <mergeCell ref="AU55:AX55"/>
    <mergeCell ref="AU53:AX53"/>
    <mergeCell ref="AU60:AX60"/>
    <mergeCell ref="AU61:AX61"/>
    <mergeCell ref="AU52:AX52"/>
    <mergeCell ref="AU51:AX51"/>
    <mergeCell ref="AU50:AX50"/>
    <mergeCell ref="A41:AT41"/>
    <mergeCell ref="A42:AT42"/>
    <mergeCell ref="AU65:AX65"/>
    <mergeCell ref="A60:AT60"/>
    <mergeCell ref="A61:AT61"/>
    <mergeCell ref="A46:AT46"/>
    <mergeCell ref="A47:AT47"/>
    <mergeCell ref="A59:AT59"/>
    <mergeCell ref="AU46:AX46"/>
    <mergeCell ref="AU47:AX47"/>
    <mergeCell ref="BH131:BP131"/>
    <mergeCell ref="BH132:BP132"/>
    <mergeCell ref="BH136:BP136"/>
    <mergeCell ref="BH120:BP120"/>
    <mergeCell ref="BH121:BP121"/>
    <mergeCell ref="BH122:BP122"/>
    <mergeCell ref="BH123:BP123"/>
    <mergeCell ref="BH128:BP128"/>
    <mergeCell ref="BH125:BP125"/>
    <mergeCell ref="BH103:BP103"/>
    <mergeCell ref="BH115:BP115"/>
    <mergeCell ref="BH102:BP102"/>
    <mergeCell ref="AU32:AX32"/>
    <mergeCell ref="AU35:AX35"/>
    <mergeCell ref="AU80:AX81"/>
    <mergeCell ref="AU87:AX87"/>
    <mergeCell ref="AU90:AX90"/>
    <mergeCell ref="AU69:AX69"/>
    <mergeCell ref="AU75:AX75"/>
    <mergeCell ref="BJ92:BN92"/>
    <mergeCell ref="BO92:BP92"/>
    <mergeCell ref="BO93:BP93"/>
    <mergeCell ref="BH133:BP134"/>
    <mergeCell ref="BH113:BP113"/>
    <mergeCell ref="BH118:BP118"/>
    <mergeCell ref="BH119:BP119"/>
    <mergeCell ref="BH99:BP99"/>
    <mergeCell ref="BH100:BP100"/>
    <mergeCell ref="BH101:BP101"/>
    <mergeCell ref="BH92:BI92"/>
    <mergeCell ref="AY86:BG86"/>
    <mergeCell ref="BA92:BE92"/>
    <mergeCell ref="BH108:BP108"/>
    <mergeCell ref="BH78:BP78"/>
    <mergeCell ref="BH84:BP84"/>
    <mergeCell ref="BH82:BP82"/>
    <mergeCell ref="BH87:BP87"/>
    <mergeCell ref="BH90:BP90"/>
    <mergeCell ref="BH95:BP95"/>
    <mergeCell ref="AY61:BG61"/>
    <mergeCell ref="AY75:BG75"/>
    <mergeCell ref="BH64:BP64"/>
    <mergeCell ref="BH65:BP65"/>
    <mergeCell ref="AY76:BG76"/>
    <mergeCell ref="BJ93:BN93"/>
    <mergeCell ref="BH86:BP86"/>
    <mergeCell ref="BH80:BP81"/>
    <mergeCell ref="BH68:BP68"/>
    <mergeCell ref="AY68:BG68"/>
    <mergeCell ref="AY95:BG95"/>
    <mergeCell ref="AY87:BG87"/>
    <mergeCell ref="AY118:BG118"/>
    <mergeCell ref="AY69:BG69"/>
    <mergeCell ref="BH66:BP66"/>
    <mergeCell ref="BH69:BP69"/>
    <mergeCell ref="BH75:BP75"/>
    <mergeCell ref="BH76:BP76"/>
    <mergeCell ref="BH77:BP77"/>
    <mergeCell ref="BH72:BP72"/>
    <mergeCell ref="AY119:BG119"/>
    <mergeCell ref="AY101:BG101"/>
    <mergeCell ref="AY120:BG120"/>
    <mergeCell ref="AY121:BG121"/>
    <mergeCell ref="AY122:BG122"/>
    <mergeCell ref="AY123:BG123"/>
    <mergeCell ref="AY103:BG103"/>
    <mergeCell ref="AY60:BG60"/>
    <mergeCell ref="AY54:BG54"/>
    <mergeCell ref="AY115:BG115"/>
    <mergeCell ref="AY64:BG64"/>
    <mergeCell ref="AY80:BG81"/>
    <mergeCell ref="AY65:BG65"/>
    <mergeCell ref="AY77:BG77"/>
    <mergeCell ref="AY99:BG99"/>
    <mergeCell ref="AY100:BG100"/>
    <mergeCell ref="AY82:BG82"/>
    <mergeCell ref="AQ20:AX20"/>
    <mergeCell ref="A12:J12"/>
    <mergeCell ref="A14:BJ14"/>
    <mergeCell ref="Z19:AA19"/>
    <mergeCell ref="AB19:AL19"/>
    <mergeCell ref="AY26:BG26"/>
    <mergeCell ref="A22:AT22"/>
    <mergeCell ref="A23:AT23"/>
    <mergeCell ref="A24:AT24"/>
    <mergeCell ref="A25:AT25"/>
    <mergeCell ref="A11:R11"/>
    <mergeCell ref="Q10:AY10"/>
    <mergeCell ref="S11:BJ11"/>
    <mergeCell ref="K12:BJ12"/>
    <mergeCell ref="A18:BQ18"/>
    <mergeCell ref="BI10:BQ10"/>
    <mergeCell ref="BI15:BQ15"/>
    <mergeCell ref="BI16:BQ16"/>
    <mergeCell ref="A7:I7"/>
    <mergeCell ref="A8:G8"/>
    <mergeCell ref="J7:AY7"/>
    <mergeCell ref="H8:AY8"/>
    <mergeCell ref="AB9:AY9"/>
    <mergeCell ref="A10:P10"/>
    <mergeCell ref="A9:AA9"/>
    <mergeCell ref="BH22:BP22"/>
    <mergeCell ref="BH23:BP23"/>
    <mergeCell ref="BL6:BN6"/>
    <mergeCell ref="AZ7:BH7"/>
    <mergeCell ref="AZ8:BH8"/>
    <mergeCell ref="AZ9:BH9"/>
    <mergeCell ref="AZ10:BH10"/>
    <mergeCell ref="BH20:BP20"/>
    <mergeCell ref="AY20:BG20"/>
    <mergeCell ref="BI6:BK6"/>
    <mergeCell ref="AY32:BG32"/>
    <mergeCell ref="AY35:BG35"/>
    <mergeCell ref="BH30:BP30"/>
    <mergeCell ref="AM19:AN19"/>
    <mergeCell ref="AO19:AP19"/>
    <mergeCell ref="AQ19:AT19"/>
    <mergeCell ref="A29:AT29"/>
    <mergeCell ref="A6:BH6"/>
    <mergeCell ref="BO6:BQ6"/>
    <mergeCell ref="BH60:BP60"/>
    <mergeCell ref="AY47:BG47"/>
    <mergeCell ref="AY22:BG22"/>
    <mergeCell ref="AY23:BG23"/>
    <mergeCell ref="BH47:BP47"/>
    <mergeCell ref="BH40:BP40"/>
    <mergeCell ref="BH41:BP41"/>
    <mergeCell ref="BH57:BP57"/>
    <mergeCell ref="AY40:BG40"/>
    <mergeCell ref="BH31:BP31"/>
    <mergeCell ref="BH25:BP25"/>
    <mergeCell ref="AU29:AX29"/>
    <mergeCell ref="AY49:BG49"/>
    <mergeCell ref="BH49:BP49"/>
    <mergeCell ref="BH54:BP54"/>
    <mergeCell ref="AY46:BG46"/>
    <mergeCell ref="BH32:BP32"/>
    <mergeCell ref="BH35:BP35"/>
    <mergeCell ref="AY29:BG29"/>
    <mergeCell ref="AY27:BG27"/>
    <mergeCell ref="BI5:BQ5"/>
    <mergeCell ref="BI7:BQ7"/>
    <mergeCell ref="BI8:BQ8"/>
    <mergeCell ref="BI9:BQ9"/>
    <mergeCell ref="BH46:BP46"/>
    <mergeCell ref="AY132:BG132"/>
    <mergeCell ref="AY66:BG66"/>
    <mergeCell ref="AY78:BG78"/>
    <mergeCell ref="BH61:BP61"/>
    <mergeCell ref="BH42:BP42"/>
    <mergeCell ref="AH138:AT138"/>
    <mergeCell ref="AY25:BG25"/>
    <mergeCell ref="AY90:BG90"/>
    <mergeCell ref="AY41:BG41"/>
    <mergeCell ref="AY42:BG42"/>
    <mergeCell ref="AY30:BG30"/>
    <mergeCell ref="AY113:BG113"/>
    <mergeCell ref="AY28:BG28"/>
    <mergeCell ref="AY57:BG57"/>
    <mergeCell ref="AY31:BG31"/>
    <mergeCell ref="A140:O140"/>
    <mergeCell ref="P140:AD140"/>
    <mergeCell ref="AH140:AT140"/>
    <mergeCell ref="BF92:BG92"/>
    <mergeCell ref="AY93:AZ93"/>
    <mergeCell ref="BA93:BE93"/>
    <mergeCell ref="BF93:BG93"/>
    <mergeCell ref="AY131:BG131"/>
    <mergeCell ref="A138:O138"/>
    <mergeCell ref="P138:AD138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71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248"/>
  <sheetViews>
    <sheetView showGridLines="0" showZeros="0" workbookViewId="0" topLeftCell="A1">
      <selection activeCell="AY39" sqref="AY39:BG39"/>
    </sheetView>
  </sheetViews>
  <sheetFormatPr defaultColWidth="1.5" defaultRowHeight="12.75"/>
  <cols>
    <col min="1" max="46" width="2" style="2" customWidth="1"/>
    <col min="47" max="50" width="1.83203125" style="2" customWidth="1"/>
    <col min="51" max="68" width="1.66796875" style="2" customWidth="1"/>
    <col min="69" max="73" width="1.5" style="2" customWidth="1"/>
    <col min="74" max="74" width="10.83203125" style="13" customWidth="1"/>
    <col min="75" max="77" width="11" style="13" customWidth="1"/>
    <col min="78" max="16384" width="1.5" style="2" customWidth="1"/>
  </cols>
  <sheetData>
    <row r="1" spans="40:77" ht="12.75" customHeight="1">
      <c r="AN1" s="230" t="s">
        <v>0</v>
      </c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V1" s="257" t="s">
        <v>95</v>
      </c>
      <c r="BW1" s="257"/>
      <c r="BX1" s="257"/>
      <c r="BY1" s="257"/>
    </row>
    <row r="2" spans="40:77" ht="25.5" customHeight="1">
      <c r="AN2" s="231" t="s">
        <v>1</v>
      </c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V2" s="257"/>
      <c r="BW2" s="257"/>
      <c r="BX2" s="257"/>
      <c r="BY2" s="257"/>
    </row>
    <row r="3" spans="40:77" ht="12.75" customHeight="1">
      <c r="AN3" s="230" t="s">
        <v>2</v>
      </c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V3" s="257"/>
      <c r="BW3" s="257"/>
      <c r="BX3" s="257"/>
      <c r="BY3" s="257"/>
    </row>
    <row r="4" spans="49:77" ht="3.75" customHeight="1"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V4" s="257"/>
      <c r="BW4" s="257"/>
      <c r="BX4" s="257"/>
      <c r="BY4" s="257"/>
    </row>
    <row r="5" spans="21:77" ht="12.75" customHeight="1">
      <c r="U5" s="26"/>
      <c r="V5" s="4"/>
      <c r="BI5" s="73" t="s">
        <v>3</v>
      </c>
      <c r="BJ5" s="73"/>
      <c r="BK5" s="73"/>
      <c r="BL5" s="73"/>
      <c r="BM5" s="73"/>
      <c r="BN5" s="73"/>
      <c r="BO5" s="73"/>
      <c r="BP5" s="73"/>
      <c r="BQ5" s="73"/>
      <c r="BV5" s="257"/>
      <c r="BW5" s="257"/>
      <c r="BX5" s="257"/>
      <c r="BY5" s="257"/>
    </row>
    <row r="6" spans="1:77" ht="13.5" customHeight="1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74"/>
      <c r="BJ6" s="74"/>
      <c r="BK6" s="74"/>
      <c r="BL6" s="73"/>
      <c r="BM6" s="73"/>
      <c r="BN6" s="73"/>
      <c r="BO6" s="73"/>
      <c r="BP6" s="73"/>
      <c r="BQ6" s="73"/>
      <c r="BV6" s="257"/>
      <c r="BW6" s="257"/>
      <c r="BX6" s="257"/>
      <c r="BY6" s="257"/>
    </row>
    <row r="7" spans="1:77" ht="13.5" customHeight="1">
      <c r="A7" s="102" t="s">
        <v>12</v>
      </c>
      <c r="B7" s="102"/>
      <c r="C7" s="102"/>
      <c r="D7" s="102"/>
      <c r="E7" s="102"/>
      <c r="F7" s="102"/>
      <c r="G7" s="102"/>
      <c r="H7" s="102"/>
      <c r="I7" s="102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2" t="s">
        <v>5</v>
      </c>
      <c r="BA7" s="102"/>
      <c r="BB7" s="102"/>
      <c r="BC7" s="102"/>
      <c r="BD7" s="102"/>
      <c r="BE7" s="102"/>
      <c r="BF7" s="102"/>
      <c r="BG7" s="102"/>
      <c r="BH7" s="103"/>
      <c r="BI7" s="74"/>
      <c r="BJ7" s="74"/>
      <c r="BK7" s="74"/>
      <c r="BL7" s="74"/>
      <c r="BM7" s="74"/>
      <c r="BN7" s="74"/>
      <c r="BO7" s="74"/>
      <c r="BP7" s="74"/>
      <c r="BQ7" s="74"/>
      <c r="BV7" s="257"/>
      <c r="BW7" s="257"/>
      <c r="BX7" s="257"/>
      <c r="BY7" s="257"/>
    </row>
    <row r="8" spans="1:77" ht="13.5" customHeight="1">
      <c r="A8" s="102" t="s">
        <v>13</v>
      </c>
      <c r="B8" s="102"/>
      <c r="C8" s="102"/>
      <c r="D8" s="102"/>
      <c r="E8" s="102"/>
      <c r="F8" s="102"/>
      <c r="G8" s="102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2" t="s">
        <v>6</v>
      </c>
      <c r="BA8" s="102"/>
      <c r="BB8" s="102"/>
      <c r="BC8" s="102"/>
      <c r="BD8" s="102"/>
      <c r="BE8" s="102"/>
      <c r="BF8" s="102"/>
      <c r="BG8" s="102"/>
      <c r="BH8" s="103"/>
      <c r="BI8" s="74"/>
      <c r="BJ8" s="74"/>
      <c r="BK8" s="74"/>
      <c r="BL8" s="74"/>
      <c r="BM8" s="74"/>
      <c r="BN8" s="74"/>
      <c r="BO8" s="74"/>
      <c r="BP8" s="74"/>
      <c r="BQ8" s="74"/>
      <c r="BV8" s="257"/>
      <c r="BW8" s="257"/>
      <c r="BX8" s="257"/>
      <c r="BY8" s="257"/>
    </row>
    <row r="9" spans="1:77" ht="13.5" customHeight="1">
      <c r="A9" s="102" t="s">
        <v>14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2" t="s">
        <v>7</v>
      </c>
      <c r="BA9" s="102"/>
      <c r="BB9" s="102"/>
      <c r="BC9" s="102"/>
      <c r="BD9" s="102"/>
      <c r="BE9" s="102"/>
      <c r="BF9" s="102"/>
      <c r="BG9" s="102"/>
      <c r="BH9" s="103"/>
      <c r="BI9" s="74"/>
      <c r="BJ9" s="74"/>
      <c r="BK9" s="74"/>
      <c r="BL9" s="74"/>
      <c r="BM9" s="74"/>
      <c r="BN9" s="74"/>
      <c r="BO9" s="74"/>
      <c r="BP9" s="74"/>
      <c r="BQ9" s="74"/>
      <c r="BV9" s="257"/>
      <c r="BW9" s="257"/>
      <c r="BX9" s="257"/>
      <c r="BY9" s="257"/>
    </row>
    <row r="10" spans="1:77" ht="13.5" customHeight="1">
      <c r="A10" s="102" t="s">
        <v>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2" t="s">
        <v>8</v>
      </c>
      <c r="BA10" s="102"/>
      <c r="BB10" s="102"/>
      <c r="BC10" s="102"/>
      <c r="BD10" s="102"/>
      <c r="BE10" s="102"/>
      <c r="BF10" s="102"/>
      <c r="BG10" s="102"/>
      <c r="BH10" s="103"/>
      <c r="BI10" s="74"/>
      <c r="BJ10" s="74"/>
      <c r="BK10" s="74"/>
      <c r="BL10" s="74"/>
      <c r="BM10" s="74"/>
      <c r="BN10" s="74"/>
      <c r="BO10" s="74"/>
      <c r="BP10" s="74"/>
      <c r="BQ10" s="74"/>
      <c r="BV10" s="257"/>
      <c r="BW10" s="257"/>
      <c r="BX10" s="257"/>
      <c r="BY10" s="257"/>
    </row>
    <row r="11" spans="1:77" ht="11.25" customHeight="1">
      <c r="A11" s="102" t="s">
        <v>16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5"/>
      <c r="BL11" s="5"/>
      <c r="BM11" s="5"/>
      <c r="BN11" s="5"/>
      <c r="BO11" s="5"/>
      <c r="BP11" s="5"/>
      <c r="BQ11" s="5"/>
      <c r="BV11" s="257"/>
      <c r="BW11" s="257"/>
      <c r="BX11" s="257"/>
      <c r="BY11" s="257"/>
    </row>
    <row r="12" spans="1:77" ht="11.25" customHeight="1">
      <c r="A12" s="102" t="s">
        <v>17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5"/>
      <c r="BL12" s="5"/>
      <c r="BM12" s="5"/>
      <c r="BN12" s="5"/>
      <c r="BO12" s="5"/>
      <c r="BP12" s="5"/>
      <c r="BQ12" s="5"/>
      <c r="BV12" s="257"/>
      <c r="BW12" s="257"/>
      <c r="BX12" s="257"/>
      <c r="BY12" s="257"/>
    </row>
    <row r="13" spans="1:77" ht="27" customHeight="1">
      <c r="A13" s="283" t="s">
        <v>97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V13" s="257"/>
      <c r="BW13" s="257"/>
      <c r="BX13" s="257"/>
      <c r="BY13" s="257"/>
    </row>
    <row r="14" spans="1:82" ht="13.5" customHeight="1">
      <c r="A14" s="102" t="s">
        <v>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5"/>
      <c r="BL14" s="5"/>
      <c r="BM14" s="5"/>
      <c r="BN14" s="5"/>
      <c r="BO14" s="5"/>
      <c r="BP14" s="5"/>
      <c r="BQ14" s="5"/>
      <c r="BV14" s="17"/>
      <c r="BW14" s="17"/>
      <c r="BX14" s="17"/>
      <c r="BY14" s="17"/>
      <c r="BZ14" s="18"/>
      <c r="CA14" s="18"/>
      <c r="CB14" s="18"/>
      <c r="CC14" s="18"/>
      <c r="CD14" s="18"/>
    </row>
    <row r="15" spans="1:82" ht="13.5" customHeight="1">
      <c r="A15" s="283" t="s">
        <v>10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5"/>
      <c r="BD15" s="25"/>
      <c r="BE15" s="25"/>
      <c r="BF15" s="25"/>
      <c r="BG15" s="25"/>
      <c r="BH15" s="25"/>
      <c r="BI15" s="74"/>
      <c r="BJ15" s="74"/>
      <c r="BK15" s="74"/>
      <c r="BL15" s="74"/>
      <c r="BM15" s="74"/>
      <c r="BN15" s="74"/>
      <c r="BO15" s="74"/>
      <c r="BP15" s="74"/>
      <c r="BQ15" s="74"/>
      <c r="BV15" s="17"/>
      <c r="BW15" s="17"/>
      <c r="BX15" s="17"/>
      <c r="BY15" s="17"/>
      <c r="BZ15" s="18"/>
      <c r="CA15" s="18"/>
      <c r="CB15" s="18"/>
      <c r="CC15" s="18"/>
      <c r="CD15" s="18"/>
    </row>
    <row r="16" spans="1:82" ht="13.5" customHeight="1">
      <c r="A16" s="283" t="s">
        <v>11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5"/>
      <c r="BD16" s="25"/>
      <c r="BE16" s="25"/>
      <c r="BF16" s="25"/>
      <c r="BG16" s="25"/>
      <c r="BH16" s="25"/>
      <c r="BI16" s="74"/>
      <c r="BJ16" s="74"/>
      <c r="BK16" s="74"/>
      <c r="BL16" s="74"/>
      <c r="BM16" s="74"/>
      <c r="BN16" s="74"/>
      <c r="BO16" s="74"/>
      <c r="BP16" s="74"/>
      <c r="BQ16" s="74"/>
      <c r="BV16" s="17"/>
      <c r="BW16" s="17"/>
      <c r="BX16" s="17"/>
      <c r="BY16" s="17"/>
      <c r="BZ16" s="18"/>
      <c r="CA16" s="18"/>
      <c r="CB16" s="18"/>
      <c r="CC16" s="18"/>
      <c r="CD16" s="18"/>
    </row>
    <row r="17" ht="3.75" customHeight="1"/>
    <row r="18" spans="1:69" ht="14.25" customHeight="1">
      <c r="A18" s="107" t="s">
        <v>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</row>
    <row r="19" spans="1:69" ht="1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28"/>
      <c r="V19" s="27"/>
      <c r="W19" s="27"/>
      <c r="X19" s="27"/>
      <c r="Y19" s="27"/>
      <c r="Z19" s="113" t="s">
        <v>92</v>
      </c>
      <c r="AA19" s="113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91" t="s">
        <v>94</v>
      </c>
      <c r="AN19" s="91"/>
      <c r="AO19" s="92"/>
      <c r="AP19" s="92"/>
      <c r="AQ19" s="93" t="s">
        <v>93</v>
      </c>
      <c r="AR19" s="93"/>
      <c r="AS19" s="93"/>
      <c r="AT19" s="93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</row>
    <row r="20" spans="43:68" ht="9.75" customHeight="1">
      <c r="AQ20" s="112" t="s">
        <v>19</v>
      </c>
      <c r="AR20" s="112"/>
      <c r="AS20" s="112"/>
      <c r="AT20" s="112"/>
      <c r="AU20" s="112"/>
      <c r="AV20" s="112"/>
      <c r="AW20" s="112"/>
      <c r="AX20" s="112"/>
      <c r="AY20" s="111" t="s">
        <v>20</v>
      </c>
      <c r="AZ20" s="111"/>
      <c r="BA20" s="111"/>
      <c r="BB20" s="111"/>
      <c r="BC20" s="111"/>
      <c r="BD20" s="111"/>
      <c r="BE20" s="111"/>
      <c r="BF20" s="111"/>
      <c r="BG20" s="111"/>
      <c r="BH20" s="108">
        <v>1801001</v>
      </c>
      <c r="BI20" s="109"/>
      <c r="BJ20" s="109"/>
      <c r="BK20" s="109"/>
      <c r="BL20" s="109"/>
      <c r="BM20" s="109"/>
      <c r="BN20" s="109"/>
      <c r="BO20" s="109"/>
      <c r="BP20" s="110"/>
    </row>
    <row r="21" ht="5.25" customHeight="1"/>
    <row r="22" spans="1:68" ht="40.5" customHeight="1">
      <c r="A22" s="88" t="s">
        <v>21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 t="s">
        <v>22</v>
      </c>
      <c r="AV22" s="88"/>
      <c r="AW22" s="88"/>
      <c r="AX22" s="88"/>
      <c r="AY22" s="88" t="s">
        <v>23</v>
      </c>
      <c r="AZ22" s="88"/>
      <c r="BA22" s="88"/>
      <c r="BB22" s="88"/>
      <c r="BC22" s="88"/>
      <c r="BD22" s="88"/>
      <c r="BE22" s="88"/>
      <c r="BF22" s="88"/>
      <c r="BG22" s="88"/>
      <c r="BH22" s="88" t="s">
        <v>24</v>
      </c>
      <c r="BI22" s="88"/>
      <c r="BJ22" s="88"/>
      <c r="BK22" s="88"/>
      <c r="BL22" s="88"/>
      <c r="BM22" s="88"/>
      <c r="BN22" s="88"/>
      <c r="BO22" s="88"/>
      <c r="BP22" s="88"/>
    </row>
    <row r="23" spans="1:77" ht="13.5" customHeight="1">
      <c r="A23" s="191">
        <v>1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89">
        <v>2</v>
      </c>
      <c r="AV23" s="89"/>
      <c r="AW23" s="89"/>
      <c r="AX23" s="89"/>
      <c r="AY23" s="89">
        <v>3</v>
      </c>
      <c r="AZ23" s="89"/>
      <c r="BA23" s="89"/>
      <c r="BB23" s="89"/>
      <c r="BC23" s="89"/>
      <c r="BD23" s="89"/>
      <c r="BE23" s="89"/>
      <c r="BF23" s="89"/>
      <c r="BG23" s="89"/>
      <c r="BH23" s="89">
        <v>4</v>
      </c>
      <c r="BI23" s="89"/>
      <c r="BJ23" s="89"/>
      <c r="BK23" s="89"/>
      <c r="BL23" s="89"/>
      <c r="BM23" s="89"/>
      <c r="BN23" s="89"/>
      <c r="BO23" s="89"/>
      <c r="BP23" s="89"/>
      <c r="BV23" s="15"/>
      <c r="BW23" s="15"/>
      <c r="BX23" s="15"/>
      <c r="BY23" s="15"/>
    </row>
    <row r="24" spans="1:77" ht="12.75" customHeight="1">
      <c r="A24" s="192" t="s">
        <v>25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4"/>
      <c r="AU24" s="187">
        <v>1000</v>
      </c>
      <c r="AV24" s="187"/>
      <c r="AW24" s="187"/>
      <c r="AX24" s="188"/>
      <c r="AY24" s="45"/>
      <c r="AZ24" s="46"/>
      <c r="BA24" s="46"/>
      <c r="BB24" s="46"/>
      <c r="BC24" s="46"/>
      <c r="BD24" s="46"/>
      <c r="BE24" s="46"/>
      <c r="BF24" s="46"/>
      <c r="BG24" s="47"/>
      <c r="BH24" s="48"/>
      <c r="BI24" s="49"/>
      <c r="BJ24" s="49"/>
      <c r="BK24" s="49"/>
      <c r="BL24" s="49"/>
      <c r="BM24" s="49"/>
      <c r="BN24" s="49"/>
      <c r="BO24" s="49"/>
      <c r="BP24" s="50"/>
      <c r="BV24" s="15"/>
      <c r="BW24" s="15"/>
      <c r="BX24" s="15"/>
      <c r="BY24" s="15"/>
    </row>
    <row r="25" spans="1:77" ht="12.75" customHeight="1">
      <c r="A25" s="195" t="s">
        <v>26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7"/>
      <c r="AU25" s="189"/>
      <c r="AV25" s="189"/>
      <c r="AW25" s="189"/>
      <c r="AX25" s="190"/>
      <c r="AY25" s="285" t="str">
        <f>IF('Для розрахунків'!AY25:BG25&gt;0,'Для розрахунків'!AY25:BG25,"-")</f>
        <v>-</v>
      </c>
      <c r="AZ25" s="286"/>
      <c r="BA25" s="286"/>
      <c r="BB25" s="286"/>
      <c r="BC25" s="286"/>
      <c r="BD25" s="286"/>
      <c r="BE25" s="286"/>
      <c r="BF25" s="286"/>
      <c r="BG25" s="287"/>
      <c r="BH25" s="285" t="str">
        <f>IF('Для розрахунків'!BH25:BP25&gt;0,'Для розрахунків'!BH25:BP25,"-")</f>
        <v>-</v>
      </c>
      <c r="BI25" s="286"/>
      <c r="BJ25" s="286"/>
      <c r="BK25" s="286"/>
      <c r="BL25" s="286"/>
      <c r="BM25" s="286"/>
      <c r="BN25" s="286"/>
      <c r="BO25" s="286"/>
      <c r="BP25" s="287"/>
      <c r="BV25" s="15"/>
      <c r="BW25" s="15"/>
      <c r="BX25" s="15"/>
      <c r="BY25" s="15"/>
    </row>
    <row r="26" spans="1:77" ht="13.5" customHeight="1">
      <c r="A26" s="198" t="s">
        <v>27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73">
        <v>1001</v>
      </c>
      <c r="AV26" s="73"/>
      <c r="AW26" s="73"/>
      <c r="AX26" s="73"/>
      <c r="AY26" s="285" t="str">
        <f>IF('Для розрахунків'!AY26:BG26&gt;0,'Для розрахунків'!AY26:BG26,"-")</f>
        <v>-</v>
      </c>
      <c r="AZ26" s="286"/>
      <c r="BA26" s="286"/>
      <c r="BB26" s="286"/>
      <c r="BC26" s="286"/>
      <c r="BD26" s="286"/>
      <c r="BE26" s="286"/>
      <c r="BF26" s="286"/>
      <c r="BG26" s="287"/>
      <c r="BH26" s="285" t="str">
        <f>IF('Для розрахунків'!BH26:BP26&gt;0,'Для розрахунків'!BH26:BP26,"-")</f>
        <v>-</v>
      </c>
      <c r="BI26" s="286"/>
      <c r="BJ26" s="286"/>
      <c r="BK26" s="286"/>
      <c r="BL26" s="286"/>
      <c r="BM26" s="286"/>
      <c r="BN26" s="286"/>
      <c r="BO26" s="286"/>
      <c r="BP26" s="287"/>
      <c r="BV26" s="15"/>
      <c r="BW26" s="15"/>
      <c r="BX26" s="15"/>
      <c r="BY26" s="15"/>
    </row>
    <row r="27" spans="1:77" ht="13.5" customHeight="1">
      <c r="A27" s="145" t="s">
        <v>28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73">
        <v>1002</v>
      </c>
      <c r="AV27" s="73"/>
      <c r="AW27" s="73"/>
      <c r="AX27" s="73"/>
      <c r="AY27" s="285" t="str">
        <f>IF('Для розрахунків'!AY27:BG27&gt;0,'Для розрахунків'!AY27:BG27,"-")</f>
        <v>-</v>
      </c>
      <c r="AZ27" s="286"/>
      <c r="BA27" s="286"/>
      <c r="BB27" s="286"/>
      <c r="BC27" s="286"/>
      <c r="BD27" s="286"/>
      <c r="BE27" s="286"/>
      <c r="BF27" s="286"/>
      <c r="BG27" s="287"/>
      <c r="BH27" s="285" t="str">
        <f>IF('Для розрахунків'!BH27:BP27&gt;0,'Для розрахунків'!BH27:BP27,"-")</f>
        <v>-</v>
      </c>
      <c r="BI27" s="286"/>
      <c r="BJ27" s="286"/>
      <c r="BK27" s="286"/>
      <c r="BL27" s="286"/>
      <c r="BM27" s="286"/>
      <c r="BN27" s="286"/>
      <c r="BO27" s="286"/>
      <c r="BP27" s="287"/>
      <c r="BV27" s="15"/>
      <c r="BW27" s="15"/>
      <c r="BX27" s="15"/>
      <c r="BY27" s="15"/>
    </row>
    <row r="28" spans="1:77" ht="13.5" customHeight="1">
      <c r="A28" s="210" t="s">
        <v>29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142">
        <v>1005</v>
      </c>
      <c r="AV28" s="142"/>
      <c r="AW28" s="142"/>
      <c r="AX28" s="142"/>
      <c r="AY28" s="285" t="str">
        <f>IF('Для розрахунків'!AY28:BG28&gt;0,'Для розрахунків'!AY28:BG28,"-")</f>
        <v>-</v>
      </c>
      <c r="AZ28" s="286"/>
      <c r="BA28" s="286"/>
      <c r="BB28" s="286"/>
      <c r="BC28" s="286"/>
      <c r="BD28" s="286"/>
      <c r="BE28" s="286"/>
      <c r="BF28" s="286"/>
      <c r="BG28" s="287"/>
      <c r="BH28" s="285" t="str">
        <f>IF('Для розрахунків'!BH28:BP28&gt;0,'Для розрахунків'!BH28:BP28,"-")</f>
        <v>-</v>
      </c>
      <c r="BI28" s="286"/>
      <c r="BJ28" s="286"/>
      <c r="BK28" s="286"/>
      <c r="BL28" s="286"/>
      <c r="BM28" s="286"/>
      <c r="BN28" s="286"/>
      <c r="BO28" s="286"/>
      <c r="BP28" s="287"/>
      <c r="BV28" s="15"/>
      <c r="BW28" s="15"/>
      <c r="BX28" s="15"/>
      <c r="BY28" s="15"/>
    </row>
    <row r="29" spans="1:77" ht="13.5" customHeight="1">
      <c r="A29" s="94" t="s">
        <v>30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6"/>
      <c r="AU29" s="79" t="s">
        <v>89</v>
      </c>
      <c r="AV29" s="80"/>
      <c r="AW29" s="80"/>
      <c r="AX29" s="81"/>
      <c r="AY29" s="285" t="str">
        <f>IF('Для розрахунків'!AY29:BG29&gt;0,'Для розрахунків'!AY29:BG29,"-")</f>
        <v>-</v>
      </c>
      <c r="AZ29" s="286"/>
      <c r="BA29" s="286"/>
      <c r="BB29" s="286"/>
      <c r="BC29" s="286"/>
      <c r="BD29" s="286"/>
      <c r="BE29" s="286"/>
      <c r="BF29" s="286"/>
      <c r="BG29" s="287"/>
      <c r="BH29" s="285" t="str">
        <f>IF('Для розрахунків'!BH29:BP29&gt;0,'Для розрахунків'!BH29:BP29,"-")</f>
        <v>-</v>
      </c>
      <c r="BI29" s="286"/>
      <c r="BJ29" s="286"/>
      <c r="BK29" s="286"/>
      <c r="BL29" s="286"/>
      <c r="BM29" s="286"/>
      <c r="BN29" s="286"/>
      <c r="BO29" s="286"/>
      <c r="BP29" s="287"/>
      <c r="BV29" s="15"/>
      <c r="BW29" s="15"/>
      <c r="BX29" s="15"/>
      <c r="BY29" s="15"/>
    </row>
    <row r="30" spans="1:77" ht="13.5" customHeight="1">
      <c r="A30" s="211" t="s">
        <v>27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73">
        <v>1011</v>
      </c>
      <c r="AV30" s="73"/>
      <c r="AW30" s="73"/>
      <c r="AX30" s="73"/>
      <c r="AY30" s="285" t="str">
        <f>IF('Для розрахунків'!AY30:BG30&gt;0,'Для розрахунків'!AY30:BG30,"-")</f>
        <v>-</v>
      </c>
      <c r="AZ30" s="286"/>
      <c r="BA30" s="286"/>
      <c r="BB30" s="286"/>
      <c r="BC30" s="286"/>
      <c r="BD30" s="286"/>
      <c r="BE30" s="286"/>
      <c r="BF30" s="286"/>
      <c r="BG30" s="287"/>
      <c r="BH30" s="285" t="str">
        <f>IF('Для розрахунків'!BH30:BP30&gt;0,'Для розрахунків'!BH30:BP30,"-")</f>
        <v>-</v>
      </c>
      <c r="BI30" s="286"/>
      <c r="BJ30" s="286"/>
      <c r="BK30" s="286"/>
      <c r="BL30" s="286"/>
      <c r="BM30" s="286"/>
      <c r="BN30" s="286"/>
      <c r="BO30" s="286"/>
      <c r="BP30" s="287"/>
      <c r="BV30" s="15"/>
      <c r="BW30" s="15"/>
      <c r="BX30" s="15"/>
      <c r="BY30" s="15"/>
    </row>
    <row r="31" spans="1:77" ht="13.5" customHeight="1">
      <c r="A31" s="145" t="s">
        <v>31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73">
        <v>1012</v>
      </c>
      <c r="AV31" s="73"/>
      <c r="AW31" s="73"/>
      <c r="AX31" s="73"/>
      <c r="AY31" s="285" t="str">
        <f>IF('Для розрахунків'!AY31:BG31&gt;0,'Для розрахунків'!AY31:BG31,"-")</f>
        <v>-</v>
      </c>
      <c r="AZ31" s="286"/>
      <c r="BA31" s="286"/>
      <c r="BB31" s="286"/>
      <c r="BC31" s="286"/>
      <c r="BD31" s="286"/>
      <c r="BE31" s="286"/>
      <c r="BF31" s="286"/>
      <c r="BG31" s="287"/>
      <c r="BH31" s="285" t="str">
        <f>IF('Для розрахунків'!BH31:BP31&gt;0,'Для розрахунків'!BH31:BP31,"-")</f>
        <v>-</v>
      </c>
      <c r="BI31" s="286"/>
      <c r="BJ31" s="286"/>
      <c r="BK31" s="286"/>
      <c r="BL31" s="286"/>
      <c r="BM31" s="286"/>
      <c r="BN31" s="286"/>
      <c r="BO31" s="286"/>
      <c r="BP31" s="287"/>
      <c r="BV31" s="15"/>
      <c r="BW31" s="15"/>
      <c r="BX31" s="15"/>
      <c r="BY31" s="15"/>
    </row>
    <row r="32" spans="1:77" ht="13.5" customHeight="1">
      <c r="A32" s="143" t="s">
        <v>32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2">
        <v>1015</v>
      </c>
      <c r="AV32" s="142"/>
      <c r="AW32" s="142"/>
      <c r="AX32" s="142"/>
      <c r="AY32" s="285" t="str">
        <f>IF('Для розрахунків'!AY32:BG32&gt;0,'Для розрахунків'!AY32:BG32,"-")</f>
        <v>-</v>
      </c>
      <c r="AZ32" s="286"/>
      <c r="BA32" s="286"/>
      <c r="BB32" s="286"/>
      <c r="BC32" s="286"/>
      <c r="BD32" s="286"/>
      <c r="BE32" s="286"/>
      <c r="BF32" s="286"/>
      <c r="BG32" s="287"/>
      <c r="BH32" s="285" t="str">
        <f>IF('Для розрахунків'!BH32:BP32&gt;0,'Для розрахунків'!BH32:BP32,"-")</f>
        <v>-</v>
      </c>
      <c r="BI32" s="286"/>
      <c r="BJ32" s="286"/>
      <c r="BK32" s="286"/>
      <c r="BL32" s="286"/>
      <c r="BM32" s="286"/>
      <c r="BN32" s="286"/>
      <c r="BO32" s="286"/>
      <c r="BP32" s="287"/>
      <c r="BV32" s="15"/>
      <c r="BW32" s="15"/>
      <c r="BX32" s="15"/>
      <c r="BY32" s="15"/>
    </row>
    <row r="33" spans="1:77" ht="13.5" customHeight="1">
      <c r="A33" s="205" t="s">
        <v>116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7"/>
      <c r="AU33" s="151" t="s">
        <v>98</v>
      </c>
      <c r="AV33" s="152"/>
      <c r="AW33" s="152"/>
      <c r="AX33" s="153"/>
      <c r="AY33" s="285" t="str">
        <f>IF('Для розрахунків'!AY33:BG33&gt;0,'Для розрахунків'!AY33:BG33,"-")</f>
        <v>-</v>
      </c>
      <c r="AZ33" s="286"/>
      <c r="BA33" s="286"/>
      <c r="BB33" s="286"/>
      <c r="BC33" s="286"/>
      <c r="BD33" s="286"/>
      <c r="BE33" s="286"/>
      <c r="BF33" s="286"/>
      <c r="BG33" s="287"/>
      <c r="BH33" s="285" t="str">
        <f>IF('Для розрахунків'!BH33:BP33&gt;0,'Для розрахунків'!BH33:BP33,"-")</f>
        <v>-</v>
      </c>
      <c r="BI33" s="286"/>
      <c r="BJ33" s="286"/>
      <c r="BK33" s="286"/>
      <c r="BL33" s="286"/>
      <c r="BM33" s="286"/>
      <c r="BN33" s="286"/>
      <c r="BO33" s="286"/>
      <c r="BP33" s="287"/>
      <c r="BV33" s="15"/>
      <c r="BW33" s="15"/>
      <c r="BX33" s="15"/>
      <c r="BY33" s="15"/>
    </row>
    <row r="34" spans="1:77" ht="13.5" customHeight="1">
      <c r="A34" s="205" t="s">
        <v>117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7"/>
      <c r="AU34" s="151" t="s">
        <v>99</v>
      </c>
      <c r="AV34" s="152"/>
      <c r="AW34" s="152"/>
      <c r="AX34" s="153"/>
      <c r="AY34" s="285" t="str">
        <f>IF('Для розрахунків'!AY34:BG34&gt;0,'Для розрахунків'!AY34:BG34,"-")</f>
        <v>-</v>
      </c>
      <c r="AZ34" s="286"/>
      <c r="BA34" s="286"/>
      <c r="BB34" s="286"/>
      <c r="BC34" s="286"/>
      <c r="BD34" s="286"/>
      <c r="BE34" s="286"/>
      <c r="BF34" s="286"/>
      <c r="BG34" s="287"/>
      <c r="BH34" s="285" t="str">
        <f>IF('Для розрахунків'!BH34:BP34&gt;0,'Для розрахунків'!BH34:BP34,"-")</f>
        <v>-</v>
      </c>
      <c r="BI34" s="286"/>
      <c r="BJ34" s="286"/>
      <c r="BK34" s="286"/>
      <c r="BL34" s="286"/>
      <c r="BM34" s="286"/>
      <c r="BN34" s="286"/>
      <c r="BO34" s="286"/>
      <c r="BP34" s="287"/>
      <c r="BV34" s="15"/>
      <c r="BW34" s="15"/>
      <c r="BX34" s="15"/>
      <c r="BY34" s="15"/>
    </row>
    <row r="35" spans="1:77" ht="13.5" customHeight="1">
      <c r="A35" s="201" t="s">
        <v>33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142">
        <v>1020</v>
      </c>
      <c r="AV35" s="142"/>
      <c r="AW35" s="142"/>
      <c r="AX35" s="142"/>
      <c r="AY35" s="285" t="str">
        <f>IF('Для розрахунків'!AY35:BG35&gt;0,'Для розрахунків'!AY35:BG35,"-")</f>
        <v>-</v>
      </c>
      <c r="AZ35" s="286"/>
      <c r="BA35" s="286"/>
      <c r="BB35" s="286"/>
      <c r="BC35" s="286"/>
      <c r="BD35" s="286"/>
      <c r="BE35" s="286"/>
      <c r="BF35" s="286"/>
      <c r="BG35" s="287"/>
      <c r="BH35" s="285" t="str">
        <f>IF('Для розрахунків'!BH35:BP35&gt;0,'Для розрахунків'!BH35:BP35,"-")</f>
        <v>-</v>
      </c>
      <c r="BI35" s="286"/>
      <c r="BJ35" s="286"/>
      <c r="BK35" s="286"/>
      <c r="BL35" s="286"/>
      <c r="BM35" s="286"/>
      <c r="BN35" s="286"/>
      <c r="BO35" s="286"/>
      <c r="BP35" s="287"/>
      <c r="BV35" s="15"/>
      <c r="BW35" s="15"/>
      <c r="BX35" s="15"/>
      <c r="BY35" s="15"/>
    </row>
    <row r="36" spans="1:77" ht="13.5" customHeight="1">
      <c r="A36" s="205" t="s">
        <v>118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7"/>
      <c r="AU36" s="151" t="s">
        <v>100</v>
      </c>
      <c r="AV36" s="152"/>
      <c r="AW36" s="152"/>
      <c r="AX36" s="153"/>
      <c r="AY36" s="285" t="str">
        <f>IF('Для розрахунків'!AY36:BG36&gt;0,'Для розрахунків'!AY36:BG36,"-")</f>
        <v>-</v>
      </c>
      <c r="AZ36" s="286"/>
      <c r="BA36" s="286"/>
      <c r="BB36" s="286"/>
      <c r="BC36" s="286"/>
      <c r="BD36" s="286"/>
      <c r="BE36" s="286"/>
      <c r="BF36" s="286"/>
      <c r="BG36" s="287"/>
      <c r="BH36" s="285" t="str">
        <f>IF('Для розрахунків'!BH36:BP36&gt;0,'Для розрахунків'!BH36:BP36,"-")</f>
        <v>-</v>
      </c>
      <c r="BI36" s="286"/>
      <c r="BJ36" s="286"/>
      <c r="BK36" s="286"/>
      <c r="BL36" s="286"/>
      <c r="BM36" s="286"/>
      <c r="BN36" s="286"/>
      <c r="BO36" s="286"/>
      <c r="BP36" s="287"/>
      <c r="BV36" s="15"/>
      <c r="BW36" s="15"/>
      <c r="BX36" s="15"/>
      <c r="BY36" s="15"/>
    </row>
    <row r="37" spans="1:77" ht="13.5" customHeight="1">
      <c r="A37" s="205" t="s">
        <v>119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7"/>
      <c r="AU37" s="151" t="s">
        <v>101</v>
      </c>
      <c r="AV37" s="152"/>
      <c r="AW37" s="152"/>
      <c r="AX37" s="153"/>
      <c r="AY37" s="285" t="str">
        <f>IF('Для розрахунків'!AY37:BG37&gt;0,'Для розрахунків'!AY37:BG37,"-")</f>
        <v>-</v>
      </c>
      <c r="AZ37" s="286"/>
      <c r="BA37" s="286"/>
      <c r="BB37" s="286"/>
      <c r="BC37" s="286"/>
      <c r="BD37" s="286"/>
      <c r="BE37" s="286"/>
      <c r="BF37" s="286"/>
      <c r="BG37" s="287"/>
      <c r="BH37" s="285" t="str">
        <f>IF('Для розрахунків'!BH37:BP37&gt;0,'Для розрахунків'!BH37:BP37,"-")</f>
        <v>-</v>
      </c>
      <c r="BI37" s="286"/>
      <c r="BJ37" s="286"/>
      <c r="BK37" s="286"/>
      <c r="BL37" s="286"/>
      <c r="BM37" s="286"/>
      <c r="BN37" s="286"/>
      <c r="BO37" s="286"/>
      <c r="BP37" s="287"/>
      <c r="BV37" s="15"/>
      <c r="BW37" s="15"/>
      <c r="BX37" s="15"/>
      <c r="BY37" s="15"/>
    </row>
    <row r="38" spans="1:77" ht="12.75" customHeight="1">
      <c r="A38" s="202" t="s">
        <v>34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4"/>
      <c r="AU38" s="232">
        <v>1030</v>
      </c>
      <c r="AV38" s="233"/>
      <c r="AW38" s="233"/>
      <c r="AX38" s="234"/>
      <c r="AY38" s="39"/>
      <c r="AZ38" s="40"/>
      <c r="BA38" s="40"/>
      <c r="BB38" s="40"/>
      <c r="BC38" s="40"/>
      <c r="BD38" s="40"/>
      <c r="BE38" s="40"/>
      <c r="BF38" s="40"/>
      <c r="BG38" s="41"/>
      <c r="BH38" s="39"/>
      <c r="BI38" s="40"/>
      <c r="BJ38" s="40"/>
      <c r="BK38" s="40"/>
      <c r="BL38" s="40"/>
      <c r="BM38" s="40"/>
      <c r="BN38" s="40"/>
      <c r="BO38" s="40"/>
      <c r="BP38" s="41"/>
      <c r="BV38" s="15"/>
      <c r="BW38" s="15"/>
      <c r="BX38" s="15"/>
      <c r="BY38" s="15"/>
    </row>
    <row r="39" spans="1:77" ht="12.75" customHeight="1">
      <c r="A39" s="195" t="s">
        <v>35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7"/>
      <c r="AU39" s="235"/>
      <c r="AV39" s="236"/>
      <c r="AW39" s="236"/>
      <c r="AX39" s="237"/>
      <c r="AY39" s="285">
        <f>IF('Для розрахунків'!AY39:BG39&gt;0,'Для розрахунків'!AY39:BG39,"-")</f>
        <v>6000</v>
      </c>
      <c r="AZ39" s="286"/>
      <c r="BA39" s="286"/>
      <c r="BB39" s="286"/>
      <c r="BC39" s="286"/>
      <c r="BD39" s="286"/>
      <c r="BE39" s="286"/>
      <c r="BF39" s="286"/>
      <c r="BG39" s="287"/>
      <c r="BH39" s="285">
        <f>IF('Для розрахунків'!BH39:BP39&gt;0,'Для розрахунків'!BH39:BP39,"-")</f>
        <v>6000</v>
      </c>
      <c r="BI39" s="286"/>
      <c r="BJ39" s="286"/>
      <c r="BK39" s="286"/>
      <c r="BL39" s="286"/>
      <c r="BM39" s="286"/>
      <c r="BN39" s="286"/>
      <c r="BO39" s="286"/>
      <c r="BP39" s="287"/>
      <c r="BV39" s="15"/>
      <c r="BW39" s="15"/>
      <c r="BX39" s="15"/>
      <c r="BY39" s="15"/>
    </row>
    <row r="40" spans="1:77" ht="13.5" customHeight="1">
      <c r="A40" s="200" t="s">
        <v>36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142">
        <v>1035</v>
      </c>
      <c r="AV40" s="142"/>
      <c r="AW40" s="142"/>
      <c r="AX40" s="142"/>
      <c r="AY40" s="285">
        <f>IF('Для розрахунків'!AY40:BG40&gt;0,'Для розрахунків'!AY40:BG40,"-")</f>
        <v>1</v>
      </c>
      <c r="AZ40" s="286"/>
      <c r="BA40" s="286"/>
      <c r="BB40" s="286"/>
      <c r="BC40" s="286"/>
      <c r="BD40" s="286"/>
      <c r="BE40" s="286"/>
      <c r="BF40" s="286"/>
      <c r="BG40" s="287"/>
      <c r="BH40" s="285">
        <f>IF('Для розрахунків'!BH40:BP40&gt;0,'Для розрахунків'!BH40:BP40,"-")</f>
        <v>1</v>
      </c>
      <c r="BI40" s="286"/>
      <c r="BJ40" s="286"/>
      <c r="BK40" s="286"/>
      <c r="BL40" s="286"/>
      <c r="BM40" s="286"/>
      <c r="BN40" s="286"/>
      <c r="BO40" s="286"/>
      <c r="BP40" s="287"/>
      <c r="BV40" s="15"/>
      <c r="BW40" s="15"/>
      <c r="BX40" s="15"/>
      <c r="BY40" s="15"/>
    </row>
    <row r="41" spans="1:77" ht="13.5" customHeight="1">
      <c r="A41" s="143" t="s">
        <v>37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2">
        <v>1040</v>
      </c>
      <c r="AV41" s="142"/>
      <c r="AW41" s="142"/>
      <c r="AX41" s="142"/>
      <c r="AY41" s="285">
        <f>IF('Для розрахунків'!AY41:BG41&gt;0,'Для розрахунків'!AY41:BG41,"-")</f>
        <v>596</v>
      </c>
      <c r="AZ41" s="286"/>
      <c r="BA41" s="286"/>
      <c r="BB41" s="286"/>
      <c r="BC41" s="286"/>
      <c r="BD41" s="286"/>
      <c r="BE41" s="286"/>
      <c r="BF41" s="286"/>
      <c r="BG41" s="287"/>
      <c r="BH41" s="285">
        <f>IF('Для розрахунків'!BH41:BP41&gt;0,'Для розрахунків'!BH41:BP41,"-")</f>
        <v>596</v>
      </c>
      <c r="BI41" s="286"/>
      <c r="BJ41" s="286"/>
      <c r="BK41" s="286"/>
      <c r="BL41" s="286"/>
      <c r="BM41" s="286"/>
      <c r="BN41" s="286"/>
      <c r="BO41" s="286"/>
      <c r="BP41" s="287"/>
      <c r="BV41" s="15"/>
      <c r="BW41" s="15"/>
      <c r="BX41" s="15"/>
      <c r="BY41" s="15"/>
    </row>
    <row r="42" spans="1:77" ht="13.5" customHeight="1">
      <c r="A42" s="143" t="s">
        <v>38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2">
        <v>1045</v>
      </c>
      <c r="AV42" s="142"/>
      <c r="AW42" s="142"/>
      <c r="AX42" s="142"/>
      <c r="AY42" s="285" t="str">
        <f>IF('Для розрахунків'!AY42:BG42&gt;0,'Для розрахунків'!AY42:BG42,"-")</f>
        <v>-</v>
      </c>
      <c r="AZ42" s="286"/>
      <c r="BA42" s="286"/>
      <c r="BB42" s="286"/>
      <c r="BC42" s="286"/>
      <c r="BD42" s="286"/>
      <c r="BE42" s="286"/>
      <c r="BF42" s="286"/>
      <c r="BG42" s="287"/>
      <c r="BH42" s="285" t="str">
        <f>IF('Для розрахунків'!BH42:BP42&gt;0,'Для розрахунків'!BH42:BP42,"-")</f>
        <v>-</v>
      </c>
      <c r="BI42" s="286"/>
      <c r="BJ42" s="286"/>
      <c r="BK42" s="286"/>
      <c r="BL42" s="286"/>
      <c r="BM42" s="286"/>
      <c r="BN42" s="286"/>
      <c r="BO42" s="286"/>
      <c r="BP42" s="287"/>
      <c r="BV42" s="15"/>
      <c r="BW42" s="15"/>
      <c r="BX42" s="15"/>
      <c r="BY42" s="15"/>
    </row>
    <row r="43" spans="1:77" ht="13.5" customHeight="1">
      <c r="A43" s="205" t="s">
        <v>102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7"/>
      <c r="AU43" s="151" t="s">
        <v>105</v>
      </c>
      <c r="AV43" s="152"/>
      <c r="AW43" s="152"/>
      <c r="AX43" s="153"/>
      <c r="AY43" s="285" t="str">
        <f>IF('Для розрахунків'!AY43:BG43&gt;0,'Для розрахунків'!AY43:BG43,"-")</f>
        <v>-</v>
      </c>
      <c r="AZ43" s="286"/>
      <c r="BA43" s="286"/>
      <c r="BB43" s="286"/>
      <c r="BC43" s="286"/>
      <c r="BD43" s="286"/>
      <c r="BE43" s="286"/>
      <c r="BF43" s="286"/>
      <c r="BG43" s="287"/>
      <c r="BH43" s="285" t="str">
        <f>IF('Для розрахунків'!BH43:BP43&gt;0,'Для розрахунків'!BH43:BP43,"-")</f>
        <v>-</v>
      </c>
      <c r="BI43" s="286"/>
      <c r="BJ43" s="286"/>
      <c r="BK43" s="286"/>
      <c r="BL43" s="286"/>
      <c r="BM43" s="286"/>
      <c r="BN43" s="286"/>
      <c r="BO43" s="286"/>
      <c r="BP43" s="287"/>
      <c r="BV43" s="15"/>
      <c r="BW43" s="15"/>
      <c r="BX43" s="15"/>
      <c r="BY43" s="15"/>
    </row>
    <row r="44" spans="1:77" ht="13.5" customHeight="1">
      <c r="A44" s="205" t="s">
        <v>103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7"/>
      <c r="AU44" s="151" t="s">
        <v>106</v>
      </c>
      <c r="AV44" s="152"/>
      <c r="AW44" s="152"/>
      <c r="AX44" s="153"/>
      <c r="AY44" s="285" t="str">
        <f>IF('Для розрахунків'!AY44:BG44&gt;0,'Для розрахунків'!AY44:BG44,"-")</f>
        <v>-</v>
      </c>
      <c r="AZ44" s="286"/>
      <c r="BA44" s="286"/>
      <c r="BB44" s="286"/>
      <c r="BC44" s="286"/>
      <c r="BD44" s="286"/>
      <c r="BE44" s="286"/>
      <c r="BF44" s="286"/>
      <c r="BG44" s="287"/>
      <c r="BH44" s="285" t="str">
        <f>IF('Для розрахунків'!BH44:BP44&gt;0,'Для розрахунків'!BH44:BP44,"-")</f>
        <v>-</v>
      </c>
      <c r="BI44" s="286"/>
      <c r="BJ44" s="286"/>
      <c r="BK44" s="286"/>
      <c r="BL44" s="286"/>
      <c r="BM44" s="286"/>
      <c r="BN44" s="286"/>
      <c r="BO44" s="286"/>
      <c r="BP44" s="287"/>
      <c r="BV44" s="15"/>
      <c r="BW44" s="15"/>
      <c r="BX44" s="15"/>
      <c r="BY44" s="15"/>
    </row>
    <row r="45" spans="1:77" ht="13.5" customHeight="1">
      <c r="A45" s="205" t="s">
        <v>104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7"/>
      <c r="AU45" s="151" t="s">
        <v>107</v>
      </c>
      <c r="AV45" s="152"/>
      <c r="AW45" s="152"/>
      <c r="AX45" s="153"/>
      <c r="AY45" s="285" t="str">
        <f>IF('Для розрахунків'!AY45:BG45&gt;0,'Для розрахунків'!AY45:BG45,"-")</f>
        <v>-</v>
      </c>
      <c r="AZ45" s="286"/>
      <c r="BA45" s="286"/>
      <c r="BB45" s="286"/>
      <c r="BC45" s="286"/>
      <c r="BD45" s="286"/>
      <c r="BE45" s="286"/>
      <c r="BF45" s="286"/>
      <c r="BG45" s="287"/>
      <c r="BH45" s="285" t="str">
        <f>IF('Для розрахунків'!BH45:BP45&gt;0,'Для розрахунків'!BH45:BP45,"-")</f>
        <v>-</v>
      </c>
      <c r="BI45" s="286"/>
      <c r="BJ45" s="286"/>
      <c r="BK45" s="286"/>
      <c r="BL45" s="286"/>
      <c r="BM45" s="286"/>
      <c r="BN45" s="286"/>
      <c r="BO45" s="286"/>
      <c r="BP45" s="287"/>
      <c r="BV45" s="15"/>
      <c r="BW45" s="15"/>
      <c r="BX45" s="15"/>
      <c r="BY45" s="15"/>
    </row>
    <row r="46" spans="1:77" ht="13.5" customHeight="1">
      <c r="A46" s="143" t="s">
        <v>39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2">
        <v>1090</v>
      </c>
      <c r="AV46" s="142"/>
      <c r="AW46" s="142"/>
      <c r="AX46" s="142"/>
      <c r="AY46" s="285" t="str">
        <f>IF('Для розрахунків'!AY46:BG46&gt;0,'Для розрахунків'!AY46:BG46,"-")</f>
        <v>-</v>
      </c>
      <c r="AZ46" s="286"/>
      <c r="BA46" s="286"/>
      <c r="BB46" s="286"/>
      <c r="BC46" s="286"/>
      <c r="BD46" s="286"/>
      <c r="BE46" s="286"/>
      <c r="BF46" s="286"/>
      <c r="BG46" s="287"/>
      <c r="BH46" s="285" t="str">
        <f>IF('Для розрахунків'!BH46:BP46&gt;0,'Для розрахунків'!BH46:BP46,"-")</f>
        <v>-</v>
      </c>
      <c r="BI46" s="286"/>
      <c r="BJ46" s="286"/>
      <c r="BK46" s="286"/>
      <c r="BL46" s="286"/>
      <c r="BM46" s="286"/>
      <c r="BN46" s="286"/>
      <c r="BO46" s="286"/>
      <c r="BP46" s="287"/>
      <c r="BV46" s="15"/>
      <c r="BW46" s="15"/>
      <c r="BX46" s="15"/>
      <c r="BY46" s="15"/>
    </row>
    <row r="47" spans="1:77" ht="13.5" customHeight="1">
      <c r="A47" s="146" t="s">
        <v>40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50">
        <v>1095</v>
      </c>
      <c r="AV47" s="150"/>
      <c r="AW47" s="150"/>
      <c r="AX47" s="150"/>
      <c r="AY47" s="285">
        <f>IF('Для розрахунків'!AY47:BG47&gt;0,'Для розрахунків'!AY47:BG47,"-")</f>
        <v>6597</v>
      </c>
      <c r="AZ47" s="286"/>
      <c r="BA47" s="286"/>
      <c r="BB47" s="286"/>
      <c r="BC47" s="286"/>
      <c r="BD47" s="286"/>
      <c r="BE47" s="286"/>
      <c r="BF47" s="286"/>
      <c r="BG47" s="287"/>
      <c r="BH47" s="285">
        <f>IF('Для розрахунків'!BH47:BP47&gt;0,'Для розрахунків'!BH47:BP47,"-")</f>
        <v>6597</v>
      </c>
      <c r="BI47" s="286"/>
      <c r="BJ47" s="286"/>
      <c r="BK47" s="286"/>
      <c r="BL47" s="286"/>
      <c r="BM47" s="286"/>
      <c r="BN47" s="286"/>
      <c r="BO47" s="286"/>
      <c r="BP47" s="287"/>
      <c r="BV47" s="15"/>
      <c r="BW47" s="15"/>
      <c r="BX47" s="15"/>
      <c r="BY47" s="15"/>
    </row>
    <row r="48" spans="1:77" ht="12.75" customHeight="1">
      <c r="A48" s="192" t="s">
        <v>41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4"/>
      <c r="AU48" s="255">
        <v>1100</v>
      </c>
      <c r="AV48" s="187"/>
      <c r="AW48" s="187"/>
      <c r="AX48" s="188"/>
      <c r="AY48" s="51"/>
      <c r="AZ48" s="52"/>
      <c r="BA48" s="52"/>
      <c r="BB48" s="52"/>
      <c r="BC48" s="52"/>
      <c r="BD48" s="52"/>
      <c r="BE48" s="52"/>
      <c r="BF48" s="52"/>
      <c r="BG48" s="53"/>
      <c r="BH48" s="54"/>
      <c r="BI48" s="55"/>
      <c r="BJ48" s="55"/>
      <c r="BK48" s="55"/>
      <c r="BL48" s="55"/>
      <c r="BM48" s="55"/>
      <c r="BN48" s="55"/>
      <c r="BO48" s="55"/>
      <c r="BP48" s="56"/>
      <c r="BV48" s="15"/>
      <c r="BW48" s="15"/>
      <c r="BX48" s="15"/>
      <c r="BY48" s="15"/>
    </row>
    <row r="49" spans="1:77" ht="12.75" customHeight="1">
      <c r="A49" s="195" t="s">
        <v>42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7"/>
      <c r="AU49" s="256"/>
      <c r="AV49" s="189"/>
      <c r="AW49" s="189"/>
      <c r="AX49" s="190"/>
      <c r="AY49" s="285" t="str">
        <f>IF('Для розрахунків'!AY49:BG49&gt;0,'Для розрахунків'!AY49:BG49,"-")</f>
        <v>-</v>
      </c>
      <c r="AZ49" s="286"/>
      <c r="BA49" s="286"/>
      <c r="BB49" s="286"/>
      <c r="BC49" s="286"/>
      <c r="BD49" s="286"/>
      <c r="BE49" s="286"/>
      <c r="BF49" s="286"/>
      <c r="BG49" s="287"/>
      <c r="BH49" s="285" t="str">
        <f>IF('Для розрахунків'!BH49:BP49&gt;0,'Для розрахунків'!BH49:BP49,"-")</f>
        <v>-</v>
      </c>
      <c r="BI49" s="286"/>
      <c r="BJ49" s="286"/>
      <c r="BK49" s="286"/>
      <c r="BL49" s="286"/>
      <c r="BM49" s="286"/>
      <c r="BN49" s="286"/>
      <c r="BO49" s="286"/>
      <c r="BP49" s="287"/>
      <c r="BV49" s="15"/>
      <c r="BW49" s="15"/>
      <c r="BX49" s="15"/>
      <c r="BY49" s="15"/>
    </row>
    <row r="50" spans="1:77" ht="12.75" customHeight="1">
      <c r="A50" s="205" t="s">
        <v>112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7"/>
      <c r="AU50" s="154" t="s">
        <v>108</v>
      </c>
      <c r="AV50" s="155"/>
      <c r="AW50" s="155"/>
      <c r="AX50" s="156"/>
      <c r="AY50" s="285" t="str">
        <f>IF('Для розрахунків'!AY50:BG50&gt;0,'Для розрахунків'!AY50:BG50,"-")</f>
        <v>-</v>
      </c>
      <c r="AZ50" s="286"/>
      <c r="BA50" s="286"/>
      <c r="BB50" s="286"/>
      <c r="BC50" s="286"/>
      <c r="BD50" s="286"/>
      <c r="BE50" s="286"/>
      <c r="BF50" s="286"/>
      <c r="BG50" s="287"/>
      <c r="BH50" s="285" t="str">
        <f>IF('Для розрахунків'!BH50:BP50&gt;0,'Для розрахунків'!BH50:BP50,"-")</f>
        <v>-</v>
      </c>
      <c r="BI50" s="286"/>
      <c r="BJ50" s="286"/>
      <c r="BK50" s="286"/>
      <c r="BL50" s="286"/>
      <c r="BM50" s="286"/>
      <c r="BN50" s="286"/>
      <c r="BO50" s="286"/>
      <c r="BP50" s="287"/>
      <c r="BV50" s="15"/>
      <c r="BW50" s="15"/>
      <c r="BX50" s="15"/>
      <c r="BY50" s="15"/>
    </row>
    <row r="51" spans="1:77" ht="12.75" customHeight="1">
      <c r="A51" s="205" t="s">
        <v>113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7"/>
      <c r="AU51" s="154" t="s">
        <v>109</v>
      </c>
      <c r="AV51" s="155"/>
      <c r="AW51" s="155"/>
      <c r="AX51" s="156"/>
      <c r="AY51" s="285" t="str">
        <f>IF('Для розрахунків'!AY51:BG51&gt;0,'Для розрахунків'!AY51:BG51,"-")</f>
        <v>-</v>
      </c>
      <c r="AZ51" s="286"/>
      <c r="BA51" s="286"/>
      <c r="BB51" s="286"/>
      <c r="BC51" s="286"/>
      <c r="BD51" s="286"/>
      <c r="BE51" s="286"/>
      <c r="BF51" s="286"/>
      <c r="BG51" s="287"/>
      <c r="BH51" s="285" t="str">
        <f>IF('Для розрахунків'!BH51:BP51&gt;0,'Для розрахунків'!BH51:BP51,"-")</f>
        <v>-</v>
      </c>
      <c r="BI51" s="286"/>
      <c r="BJ51" s="286"/>
      <c r="BK51" s="286"/>
      <c r="BL51" s="286"/>
      <c r="BM51" s="286"/>
      <c r="BN51" s="286"/>
      <c r="BO51" s="286"/>
      <c r="BP51" s="287"/>
      <c r="BV51" s="15"/>
      <c r="BW51" s="15"/>
      <c r="BX51" s="15"/>
      <c r="BY51" s="15"/>
    </row>
    <row r="52" spans="1:77" ht="12.75" customHeight="1">
      <c r="A52" s="205" t="s">
        <v>114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7"/>
      <c r="AU52" s="154" t="s">
        <v>110</v>
      </c>
      <c r="AV52" s="155"/>
      <c r="AW52" s="155"/>
      <c r="AX52" s="156"/>
      <c r="AY52" s="285" t="str">
        <f>IF('Для розрахунків'!AY52:BG52&gt;0,'Для розрахунків'!AY52:BG52,"-")</f>
        <v>-</v>
      </c>
      <c r="AZ52" s="286"/>
      <c r="BA52" s="286"/>
      <c r="BB52" s="286"/>
      <c r="BC52" s="286"/>
      <c r="BD52" s="286"/>
      <c r="BE52" s="286"/>
      <c r="BF52" s="286"/>
      <c r="BG52" s="287"/>
      <c r="BH52" s="285" t="str">
        <f>IF('Для розрахунків'!BH52:BP52&gt;0,'Для розрахунків'!BH52:BP52,"-")</f>
        <v>-</v>
      </c>
      <c r="BI52" s="286"/>
      <c r="BJ52" s="286"/>
      <c r="BK52" s="286"/>
      <c r="BL52" s="286"/>
      <c r="BM52" s="286"/>
      <c r="BN52" s="286"/>
      <c r="BO52" s="286"/>
      <c r="BP52" s="287"/>
      <c r="BV52" s="15"/>
      <c r="BW52" s="15"/>
      <c r="BX52" s="15"/>
      <c r="BY52" s="15"/>
    </row>
    <row r="53" spans="1:77" ht="12.75" customHeight="1">
      <c r="A53" s="205" t="s">
        <v>115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7"/>
      <c r="AU53" s="154" t="s">
        <v>111</v>
      </c>
      <c r="AV53" s="155"/>
      <c r="AW53" s="155"/>
      <c r="AX53" s="156"/>
      <c r="AY53" s="285" t="str">
        <f>IF('Для розрахунків'!AY53:BG53&gt;0,'Для розрахунків'!AY53:BG53,"-")</f>
        <v>-</v>
      </c>
      <c r="AZ53" s="286"/>
      <c r="BA53" s="286"/>
      <c r="BB53" s="286"/>
      <c r="BC53" s="286"/>
      <c r="BD53" s="286"/>
      <c r="BE53" s="286"/>
      <c r="BF53" s="286"/>
      <c r="BG53" s="287"/>
      <c r="BH53" s="285" t="str">
        <f>IF('Для розрахунків'!BH53:BP53&gt;0,'Для розрахунків'!BH53:BP53,"-")</f>
        <v>-</v>
      </c>
      <c r="BI53" s="286"/>
      <c r="BJ53" s="286"/>
      <c r="BK53" s="286"/>
      <c r="BL53" s="286"/>
      <c r="BM53" s="286"/>
      <c r="BN53" s="286"/>
      <c r="BO53" s="286"/>
      <c r="BP53" s="287"/>
      <c r="BQ53" s="31"/>
      <c r="BV53" s="15"/>
      <c r="BW53" s="15"/>
      <c r="BX53" s="15"/>
      <c r="BY53" s="15"/>
    </row>
    <row r="54" spans="1:77" ht="13.5" customHeight="1">
      <c r="A54" s="164" t="s">
        <v>43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42">
        <v>1110</v>
      </c>
      <c r="AV54" s="142"/>
      <c r="AW54" s="142"/>
      <c r="AX54" s="142"/>
      <c r="AY54" s="285" t="str">
        <f>IF('Для розрахунків'!AY54:BG54&gt;0,'Для розрахунків'!AY54:BG54,"-")</f>
        <v>-</v>
      </c>
      <c r="AZ54" s="286"/>
      <c r="BA54" s="286"/>
      <c r="BB54" s="286"/>
      <c r="BC54" s="286"/>
      <c r="BD54" s="286"/>
      <c r="BE54" s="286"/>
      <c r="BF54" s="286"/>
      <c r="BG54" s="287"/>
      <c r="BH54" s="285" t="str">
        <f>IF('Для розрахунків'!BH54:BP54&gt;0,'Для розрахунків'!BH54:BP54,"-")</f>
        <v>-</v>
      </c>
      <c r="BI54" s="286"/>
      <c r="BJ54" s="286"/>
      <c r="BK54" s="286"/>
      <c r="BL54" s="286"/>
      <c r="BM54" s="286"/>
      <c r="BN54" s="286"/>
      <c r="BO54" s="286"/>
      <c r="BP54" s="287"/>
      <c r="BV54" s="15"/>
      <c r="BW54" s="15"/>
      <c r="BX54" s="15"/>
      <c r="BY54" s="15"/>
    </row>
    <row r="55" spans="1:77" ht="13.5" customHeight="1">
      <c r="A55" s="205" t="s">
        <v>122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7"/>
      <c r="AU55" s="151" t="s">
        <v>120</v>
      </c>
      <c r="AV55" s="152"/>
      <c r="AW55" s="152"/>
      <c r="AX55" s="153"/>
      <c r="AY55" s="285" t="str">
        <f>IF('Для розрахунків'!AY55:BG55&gt;0,'Для розрахунків'!AY55:BG55,"-")</f>
        <v>-</v>
      </c>
      <c r="AZ55" s="286"/>
      <c r="BA55" s="286"/>
      <c r="BB55" s="286"/>
      <c r="BC55" s="286"/>
      <c r="BD55" s="286"/>
      <c r="BE55" s="286"/>
      <c r="BF55" s="286"/>
      <c r="BG55" s="287"/>
      <c r="BH55" s="285" t="str">
        <f>IF('Для розрахунків'!BH55:BP55&gt;0,'Для розрахунків'!BH55:BP55,"-")</f>
        <v>-</v>
      </c>
      <c r="BI55" s="286"/>
      <c r="BJ55" s="286"/>
      <c r="BK55" s="286"/>
      <c r="BL55" s="286"/>
      <c r="BM55" s="286"/>
      <c r="BN55" s="286"/>
      <c r="BO55" s="286"/>
      <c r="BP55" s="287"/>
      <c r="BV55" s="15"/>
      <c r="BW55" s="15"/>
      <c r="BX55" s="15"/>
      <c r="BY55" s="15"/>
    </row>
    <row r="56" spans="1:77" ht="13.5" customHeight="1">
      <c r="A56" s="165" t="s">
        <v>123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7"/>
      <c r="AU56" s="151" t="s">
        <v>121</v>
      </c>
      <c r="AV56" s="152"/>
      <c r="AW56" s="152"/>
      <c r="AX56" s="153"/>
      <c r="AY56" s="285" t="str">
        <f>IF('Для розрахунків'!AY56:BG56&gt;0,'Для розрахунків'!AY56:BG56,"-")</f>
        <v>-</v>
      </c>
      <c r="AZ56" s="286"/>
      <c r="BA56" s="286"/>
      <c r="BB56" s="286"/>
      <c r="BC56" s="286"/>
      <c r="BD56" s="286"/>
      <c r="BE56" s="286"/>
      <c r="BF56" s="286"/>
      <c r="BG56" s="287"/>
      <c r="BH56" s="285" t="str">
        <f>IF('Для розрахунків'!BH56:BP56&gt;0,'Для розрахунків'!BH56:BP56,"-")</f>
        <v>-</v>
      </c>
      <c r="BI56" s="286"/>
      <c r="BJ56" s="286"/>
      <c r="BK56" s="286"/>
      <c r="BL56" s="286"/>
      <c r="BM56" s="286"/>
      <c r="BN56" s="286"/>
      <c r="BO56" s="286"/>
      <c r="BP56" s="287"/>
      <c r="BV56" s="15"/>
      <c r="BW56" s="15"/>
      <c r="BX56" s="15"/>
      <c r="BY56" s="15"/>
    </row>
    <row r="57" spans="1:77" ht="13.5" customHeight="1">
      <c r="A57" s="215" t="s">
        <v>44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73">
        <v>1125</v>
      </c>
      <c r="AV57" s="73"/>
      <c r="AW57" s="73"/>
      <c r="AX57" s="73"/>
      <c r="AY57" s="285">
        <f>IF('Для розрахунків'!AY57:BG57&gt;0,'Для розрахунків'!AY57:BG57,"-")</f>
        <v>185</v>
      </c>
      <c r="AZ57" s="286"/>
      <c r="BA57" s="286"/>
      <c r="BB57" s="286"/>
      <c r="BC57" s="286"/>
      <c r="BD57" s="286"/>
      <c r="BE57" s="286"/>
      <c r="BF57" s="286"/>
      <c r="BG57" s="287"/>
      <c r="BH57" s="285">
        <f>IF('Для розрахунків'!BH57:BP57&gt;0,'Для розрахунків'!BH57:BP57,"-")</f>
        <v>118</v>
      </c>
      <c r="BI57" s="286"/>
      <c r="BJ57" s="286"/>
      <c r="BK57" s="286"/>
      <c r="BL57" s="286"/>
      <c r="BM57" s="286"/>
      <c r="BN57" s="286"/>
      <c r="BO57" s="286"/>
      <c r="BP57" s="287"/>
      <c r="BV57" s="15"/>
      <c r="BW57" s="15"/>
      <c r="BX57" s="15"/>
      <c r="BY57" s="15"/>
    </row>
    <row r="58" spans="1:77" ht="12.75" customHeight="1">
      <c r="A58" s="216" t="s">
        <v>45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8"/>
      <c r="AU58" s="232">
        <v>1130</v>
      </c>
      <c r="AV58" s="233"/>
      <c r="AW58" s="233"/>
      <c r="AX58" s="234"/>
      <c r="AY58" s="39"/>
      <c r="AZ58" s="40"/>
      <c r="BA58" s="40"/>
      <c r="BB58" s="40"/>
      <c r="BC58" s="40"/>
      <c r="BD58" s="40"/>
      <c r="BE58" s="40"/>
      <c r="BF58" s="40"/>
      <c r="BG58" s="41"/>
      <c r="BH58" s="39"/>
      <c r="BI58" s="40"/>
      <c r="BJ58" s="40"/>
      <c r="BK58" s="40"/>
      <c r="BL58" s="40"/>
      <c r="BM58" s="40"/>
      <c r="BN58" s="40"/>
      <c r="BO58" s="40"/>
      <c r="BP58" s="41"/>
      <c r="BV58" s="15"/>
      <c r="BW58" s="15"/>
      <c r="BX58" s="15"/>
      <c r="BY58" s="15"/>
    </row>
    <row r="59" spans="1:77" ht="12.75" customHeight="1">
      <c r="A59" s="147" t="s">
        <v>46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9"/>
      <c r="AU59" s="235"/>
      <c r="AV59" s="236"/>
      <c r="AW59" s="236"/>
      <c r="AX59" s="237"/>
      <c r="AY59" s="285" t="str">
        <f>IF('Для розрахунків'!AY59:BG59&gt;0,'Для розрахунків'!AY59:BG59,"-")</f>
        <v>-</v>
      </c>
      <c r="AZ59" s="286"/>
      <c r="BA59" s="286"/>
      <c r="BB59" s="286"/>
      <c r="BC59" s="286"/>
      <c r="BD59" s="286"/>
      <c r="BE59" s="286"/>
      <c r="BF59" s="286"/>
      <c r="BG59" s="287"/>
      <c r="BH59" s="285" t="str">
        <f>IF('Для розрахунків'!BH59:BP59&gt;0,'Для розрахунків'!BH59:BP59,"-")</f>
        <v>-</v>
      </c>
      <c r="BI59" s="286"/>
      <c r="BJ59" s="286"/>
      <c r="BK59" s="286"/>
      <c r="BL59" s="286"/>
      <c r="BM59" s="286"/>
      <c r="BN59" s="286"/>
      <c r="BO59" s="286"/>
      <c r="BP59" s="287"/>
      <c r="BV59" s="15"/>
      <c r="BW59" s="15"/>
      <c r="BX59" s="15"/>
      <c r="BY59" s="15"/>
    </row>
    <row r="60" spans="1:77" ht="13.5" customHeight="1">
      <c r="A60" s="144" t="s">
        <v>47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2">
        <v>1135</v>
      </c>
      <c r="AV60" s="142"/>
      <c r="AW60" s="142"/>
      <c r="AX60" s="142"/>
      <c r="AY60" s="285" t="str">
        <f>IF('Для розрахунків'!AY60:BG60&gt;0,'Для розрахунків'!AY60:BG60,"-")</f>
        <v>-</v>
      </c>
      <c r="AZ60" s="286"/>
      <c r="BA60" s="286"/>
      <c r="BB60" s="286"/>
      <c r="BC60" s="286"/>
      <c r="BD60" s="286"/>
      <c r="BE60" s="286"/>
      <c r="BF60" s="286"/>
      <c r="BG60" s="287"/>
      <c r="BH60" s="285" t="str">
        <f>IF('Для розрахунків'!BH60:BP60&gt;0,'Для розрахунків'!BH60:BP60,"-")</f>
        <v>-</v>
      </c>
      <c r="BI60" s="286"/>
      <c r="BJ60" s="286"/>
      <c r="BK60" s="286"/>
      <c r="BL60" s="286"/>
      <c r="BM60" s="286"/>
      <c r="BN60" s="286"/>
      <c r="BO60" s="286"/>
      <c r="BP60" s="287"/>
      <c r="BV60" s="15"/>
      <c r="BW60" s="15"/>
      <c r="BX60" s="15"/>
      <c r="BY60" s="15"/>
    </row>
    <row r="61" spans="1:77" ht="13.5" customHeight="1">
      <c r="A61" s="145" t="s">
        <v>48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2">
        <v>1136</v>
      </c>
      <c r="AV61" s="142"/>
      <c r="AW61" s="142"/>
      <c r="AX61" s="142"/>
      <c r="AY61" s="285" t="str">
        <f>IF('Для розрахунків'!AY61:BG61&gt;0,'Для розрахунків'!AY61:BG61,"-")</f>
        <v>-</v>
      </c>
      <c r="AZ61" s="286"/>
      <c r="BA61" s="286"/>
      <c r="BB61" s="286"/>
      <c r="BC61" s="286"/>
      <c r="BD61" s="286"/>
      <c r="BE61" s="286"/>
      <c r="BF61" s="286"/>
      <c r="BG61" s="287"/>
      <c r="BH61" s="285" t="str">
        <f>IF('Для розрахунків'!BH61:BP61&gt;0,'Для розрахунків'!BH61:BP61,"-")</f>
        <v>-</v>
      </c>
      <c r="BI61" s="286"/>
      <c r="BJ61" s="286"/>
      <c r="BK61" s="286"/>
      <c r="BL61" s="286"/>
      <c r="BM61" s="286"/>
      <c r="BN61" s="286"/>
      <c r="BO61" s="286"/>
      <c r="BP61" s="287"/>
      <c r="BV61" s="15"/>
      <c r="BW61" s="15"/>
      <c r="BX61" s="15"/>
      <c r="BY61" s="15"/>
    </row>
    <row r="62" spans="1:77" ht="13.5" customHeight="1">
      <c r="A62" s="205" t="s">
        <v>124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7"/>
      <c r="AU62" s="151" t="s">
        <v>126</v>
      </c>
      <c r="AV62" s="152"/>
      <c r="AW62" s="152"/>
      <c r="AX62" s="153"/>
      <c r="AY62" s="285" t="str">
        <f>IF('Для розрахунків'!AY62:BG62&gt;0,'Для розрахунків'!AY62:BG62,"-")</f>
        <v>-</v>
      </c>
      <c r="AZ62" s="286"/>
      <c r="BA62" s="286"/>
      <c r="BB62" s="286"/>
      <c r="BC62" s="286"/>
      <c r="BD62" s="286"/>
      <c r="BE62" s="286"/>
      <c r="BF62" s="286"/>
      <c r="BG62" s="287"/>
      <c r="BH62" s="285" t="str">
        <f>IF('Для розрахунків'!BH62:BP62&gt;0,'Для розрахунків'!BH62:BP62,"-")</f>
        <v>-</v>
      </c>
      <c r="BI62" s="286"/>
      <c r="BJ62" s="286"/>
      <c r="BK62" s="286"/>
      <c r="BL62" s="286"/>
      <c r="BM62" s="286"/>
      <c r="BN62" s="286"/>
      <c r="BO62" s="286"/>
      <c r="BP62" s="287"/>
      <c r="BV62" s="15"/>
      <c r="BW62" s="15"/>
      <c r="BX62" s="15"/>
      <c r="BY62" s="15"/>
    </row>
    <row r="63" spans="1:77" ht="13.5" customHeight="1">
      <c r="A63" s="205" t="s">
        <v>125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7"/>
      <c r="AU63" s="151" t="s">
        <v>127</v>
      </c>
      <c r="AV63" s="152"/>
      <c r="AW63" s="152"/>
      <c r="AX63" s="153"/>
      <c r="AY63" s="285" t="str">
        <f>IF('Для розрахунків'!AY63:BG63&gt;0,'Для розрахунків'!AY63:BG63,"-")</f>
        <v>-</v>
      </c>
      <c r="AZ63" s="286"/>
      <c r="BA63" s="286"/>
      <c r="BB63" s="286"/>
      <c r="BC63" s="286"/>
      <c r="BD63" s="286"/>
      <c r="BE63" s="286"/>
      <c r="BF63" s="286"/>
      <c r="BG63" s="287"/>
      <c r="BH63" s="285" t="str">
        <f>IF('Для розрахунків'!BH63:BP63&gt;0,'Для розрахунків'!BH63:BP63,"-")</f>
        <v>-</v>
      </c>
      <c r="BI63" s="286"/>
      <c r="BJ63" s="286"/>
      <c r="BK63" s="286"/>
      <c r="BL63" s="286"/>
      <c r="BM63" s="286"/>
      <c r="BN63" s="286"/>
      <c r="BO63" s="286"/>
      <c r="BP63" s="287"/>
      <c r="BV63" s="15"/>
      <c r="BW63" s="15"/>
      <c r="BX63" s="15"/>
      <c r="BY63" s="15"/>
    </row>
    <row r="64" spans="1:77" ht="13.5" customHeight="1">
      <c r="A64" s="163" t="s">
        <v>49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73">
        <v>1155</v>
      </c>
      <c r="AV64" s="73"/>
      <c r="AW64" s="73"/>
      <c r="AX64" s="73"/>
      <c r="AY64" s="285">
        <f>IF('Для розрахунків'!AY64:BG64&gt;0,'Для розрахунків'!AY64:BG64,"-")</f>
        <v>248</v>
      </c>
      <c r="AZ64" s="286"/>
      <c r="BA64" s="286"/>
      <c r="BB64" s="286"/>
      <c r="BC64" s="286"/>
      <c r="BD64" s="286"/>
      <c r="BE64" s="286"/>
      <c r="BF64" s="286"/>
      <c r="BG64" s="287"/>
      <c r="BH64" s="285">
        <f>IF('Для розрахунків'!BH64:BP64&gt;0,'Для розрахунків'!BH64:BP64,"-")</f>
        <v>248</v>
      </c>
      <c r="BI64" s="286"/>
      <c r="BJ64" s="286"/>
      <c r="BK64" s="286"/>
      <c r="BL64" s="286"/>
      <c r="BM64" s="286"/>
      <c r="BN64" s="286"/>
      <c r="BO64" s="286"/>
      <c r="BP64" s="287"/>
      <c r="BV64" s="15"/>
      <c r="BW64" s="15"/>
      <c r="BX64" s="15"/>
      <c r="BY64" s="15"/>
    </row>
    <row r="65" spans="1:77" ht="13.5" customHeight="1">
      <c r="A65" s="163" t="s">
        <v>50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73">
        <v>1160</v>
      </c>
      <c r="AV65" s="73"/>
      <c r="AW65" s="73"/>
      <c r="AX65" s="73"/>
      <c r="AY65" s="285" t="str">
        <f>IF('Для розрахунків'!AY65:BG65&gt;0,'Для розрахунків'!AY65:BG65,"-")</f>
        <v>-</v>
      </c>
      <c r="AZ65" s="286"/>
      <c r="BA65" s="286"/>
      <c r="BB65" s="286"/>
      <c r="BC65" s="286"/>
      <c r="BD65" s="286"/>
      <c r="BE65" s="286"/>
      <c r="BF65" s="286"/>
      <c r="BG65" s="287"/>
      <c r="BH65" s="285" t="str">
        <f>IF('Для розрахунків'!BH65:BP65&gt;0,'Для розрахунків'!BH65:BP65,"-")</f>
        <v>-</v>
      </c>
      <c r="BI65" s="286"/>
      <c r="BJ65" s="286"/>
      <c r="BK65" s="286"/>
      <c r="BL65" s="286"/>
      <c r="BM65" s="286"/>
      <c r="BN65" s="286"/>
      <c r="BO65" s="286"/>
      <c r="BP65" s="287"/>
      <c r="BV65" s="15"/>
      <c r="BW65" s="15"/>
      <c r="BX65" s="15"/>
      <c r="BY65" s="15"/>
    </row>
    <row r="66" spans="1:77" ht="13.5" customHeight="1">
      <c r="A66" s="163" t="s">
        <v>51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73">
        <v>1165</v>
      </c>
      <c r="AV66" s="73"/>
      <c r="AW66" s="73"/>
      <c r="AX66" s="73"/>
      <c r="AY66" s="285">
        <f>IF('Для розрахунків'!AY66:BG66&gt;0,'Для розрахунків'!AY66:BG66,"-")</f>
        <v>129</v>
      </c>
      <c r="AZ66" s="286"/>
      <c r="BA66" s="286"/>
      <c r="BB66" s="286"/>
      <c r="BC66" s="286"/>
      <c r="BD66" s="286"/>
      <c r="BE66" s="286"/>
      <c r="BF66" s="286"/>
      <c r="BG66" s="287"/>
      <c r="BH66" s="285">
        <f>IF('Для розрахунків'!BH66:BP66&gt;0,'Для розрахунків'!BH66:BP66,"-")</f>
        <v>223</v>
      </c>
      <c r="BI66" s="286"/>
      <c r="BJ66" s="286"/>
      <c r="BK66" s="286"/>
      <c r="BL66" s="286"/>
      <c r="BM66" s="286"/>
      <c r="BN66" s="286"/>
      <c r="BO66" s="286"/>
      <c r="BP66" s="287"/>
      <c r="BV66" s="15"/>
      <c r="BW66" s="15"/>
      <c r="BX66" s="15"/>
      <c r="BY66" s="15"/>
    </row>
    <row r="67" spans="1:77" ht="13.5" customHeight="1">
      <c r="A67" s="205" t="s">
        <v>130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7"/>
      <c r="AU67" s="108" t="s">
        <v>129</v>
      </c>
      <c r="AV67" s="109"/>
      <c r="AW67" s="109"/>
      <c r="AX67" s="110"/>
      <c r="AY67" s="285" t="str">
        <f>IF('Для розрахунків'!AY67:BG67&gt;0,'Для розрахунків'!AY67:BG67,"-")</f>
        <v>-</v>
      </c>
      <c r="AZ67" s="286"/>
      <c r="BA67" s="286"/>
      <c r="BB67" s="286"/>
      <c r="BC67" s="286"/>
      <c r="BD67" s="286"/>
      <c r="BE67" s="286"/>
      <c r="BF67" s="286"/>
      <c r="BG67" s="287"/>
      <c r="BH67" s="285" t="str">
        <f>IF('Для розрахунків'!BH67:BP67&gt;0,'Для розрахунків'!BH67:BP67,"-")</f>
        <v>-</v>
      </c>
      <c r="BI67" s="286"/>
      <c r="BJ67" s="286"/>
      <c r="BK67" s="286"/>
      <c r="BL67" s="286"/>
      <c r="BM67" s="286"/>
      <c r="BN67" s="286"/>
      <c r="BO67" s="286"/>
      <c r="BP67" s="287"/>
      <c r="BV67" s="15"/>
      <c r="BW67" s="15"/>
      <c r="BX67" s="15"/>
      <c r="BY67" s="15"/>
    </row>
    <row r="68" spans="1:77" ht="13.5" customHeight="1">
      <c r="A68" s="205" t="s">
        <v>131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7"/>
      <c r="AU68" s="108" t="s">
        <v>128</v>
      </c>
      <c r="AV68" s="109"/>
      <c r="AW68" s="109"/>
      <c r="AX68" s="110"/>
      <c r="AY68" s="285">
        <f>IF('Для розрахунків'!AY68:BG68&gt;0,'Для розрахунків'!AY68:BG68,"-")</f>
        <v>129</v>
      </c>
      <c r="AZ68" s="286"/>
      <c r="BA68" s="286"/>
      <c r="BB68" s="286"/>
      <c r="BC68" s="286"/>
      <c r="BD68" s="286"/>
      <c r="BE68" s="286"/>
      <c r="BF68" s="286"/>
      <c r="BG68" s="287"/>
      <c r="BH68" s="285">
        <f>IF('Для розрахунків'!BH68:BP68&gt;0,'Для розрахунків'!BH68:BP68,"-")</f>
        <v>223</v>
      </c>
      <c r="BI68" s="286"/>
      <c r="BJ68" s="286"/>
      <c r="BK68" s="286"/>
      <c r="BL68" s="286"/>
      <c r="BM68" s="286"/>
      <c r="BN68" s="286"/>
      <c r="BO68" s="286"/>
      <c r="BP68" s="287"/>
      <c r="BV68" s="15"/>
      <c r="BW68" s="15"/>
      <c r="BX68" s="15"/>
      <c r="BY68" s="15"/>
    </row>
    <row r="69" spans="1:77" ht="13.5" customHeight="1">
      <c r="A69" s="163" t="s">
        <v>52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42">
        <v>1170</v>
      </c>
      <c r="AV69" s="142"/>
      <c r="AW69" s="142"/>
      <c r="AX69" s="142"/>
      <c r="AY69" s="285" t="str">
        <f>IF('Для розрахунків'!AY69:BG69&gt;0,'Для розрахунків'!AY69:BG69,"-")</f>
        <v>-</v>
      </c>
      <c r="AZ69" s="286"/>
      <c r="BA69" s="286"/>
      <c r="BB69" s="286"/>
      <c r="BC69" s="286"/>
      <c r="BD69" s="286"/>
      <c r="BE69" s="286"/>
      <c r="BF69" s="286"/>
      <c r="BG69" s="287"/>
      <c r="BH69" s="285" t="str">
        <f>IF('Для розрахунків'!BH69:BP69&gt;0,'Для розрахунків'!BH69:BP69,"-")</f>
        <v>-</v>
      </c>
      <c r="BI69" s="286"/>
      <c r="BJ69" s="286"/>
      <c r="BK69" s="286"/>
      <c r="BL69" s="286"/>
      <c r="BM69" s="286"/>
      <c r="BN69" s="286"/>
      <c r="BO69" s="286"/>
      <c r="BP69" s="287"/>
      <c r="BV69" s="15"/>
      <c r="BW69" s="15"/>
      <c r="BX69" s="15"/>
      <c r="BY69" s="15"/>
    </row>
    <row r="70" spans="1:77" ht="13.5" customHeight="1">
      <c r="A70" s="205" t="s">
        <v>132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7"/>
      <c r="AU70" s="151" t="s">
        <v>137</v>
      </c>
      <c r="AV70" s="152"/>
      <c r="AW70" s="152"/>
      <c r="AX70" s="153"/>
      <c r="AY70" s="285" t="str">
        <f>IF('Для розрахунків'!AY70:BG70&gt;0,'Для розрахунків'!AY70:BG70,"-")</f>
        <v>-</v>
      </c>
      <c r="AZ70" s="286"/>
      <c r="BA70" s="286"/>
      <c r="BB70" s="286"/>
      <c r="BC70" s="286"/>
      <c r="BD70" s="286"/>
      <c r="BE70" s="286"/>
      <c r="BF70" s="286"/>
      <c r="BG70" s="287"/>
      <c r="BH70" s="285" t="str">
        <f>IF('Для розрахунків'!BH70:BP70&gt;0,'Для розрахунків'!BH70:BP70,"-")</f>
        <v>-</v>
      </c>
      <c r="BI70" s="286"/>
      <c r="BJ70" s="286"/>
      <c r="BK70" s="286"/>
      <c r="BL70" s="286"/>
      <c r="BM70" s="286"/>
      <c r="BN70" s="286"/>
      <c r="BO70" s="286"/>
      <c r="BP70" s="287"/>
      <c r="BV70" s="15"/>
      <c r="BW70" s="15"/>
      <c r="BX70" s="15"/>
      <c r="BY70" s="15"/>
    </row>
    <row r="71" spans="1:77" ht="27.75" customHeight="1">
      <c r="A71" s="205" t="s">
        <v>133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7"/>
      <c r="AU71" s="151" t="s">
        <v>138</v>
      </c>
      <c r="AV71" s="152"/>
      <c r="AW71" s="152"/>
      <c r="AX71" s="153"/>
      <c r="AY71" s="285" t="str">
        <f>IF('Для розрахунків'!AY71:BG71&gt;0,'Для розрахунків'!AY71:BG71,"-")</f>
        <v>-</v>
      </c>
      <c r="AZ71" s="286"/>
      <c r="BA71" s="286"/>
      <c r="BB71" s="286"/>
      <c r="BC71" s="286"/>
      <c r="BD71" s="286"/>
      <c r="BE71" s="286"/>
      <c r="BF71" s="286"/>
      <c r="BG71" s="287"/>
      <c r="BH71" s="285" t="str">
        <f>IF('Для розрахунків'!BH71:BP71&gt;0,'Для розрахунків'!BH71:BP71,"-")</f>
        <v>-</v>
      </c>
      <c r="BI71" s="286"/>
      <c r="BJ71" s="286"/>
      <c r="BK71" s="286"/>
      <c r="BL71" s="286"/>
      <c r="BM71" s="286"/>
      <c r="BN71" s="286"/>
      <c r="BO71" s="286"/>
      <c r="BP71" s="287"/>
      <c r="BV71" s="15"/>
      <c r="BW71" s="15"/>
      <c r="BX71" s="15"/>
      <c r="BY71" s="15"/>
    </row>
    <row r="72" spans="1:77" ht="13.5" customHeight="1">
      <c r="A72" s="205" t="s">
        <v>134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7"/>
      <c r="AU72" s="151" t="s">
        <v>139</v>
      </c>
      <c r="AV72" s="152"/>
      <c r="AW72" s="152"/>
      <c r="AX72" s="153"/>
      <c r="AY72" s="285" t="str">
        <f>IF('Для розрахунків'!AY72:BG72&gt;0,'Для розрахунків'!AY72:BG72,"-")</f>
        <v>-</v>
      </c>
      <c r="AZ72" s="286"/>
      <c r="BA72" s="286"/>
      <c r="BB72" s="286"/>
      <c r="BC72" s="286"/>
      <c r="BD72" s="286"/>
      <c r="BE72" s="286"/>
      <c r="BF72" s="286"/>
      <c r="BG72" s="287"/>
      <c r="BH72" s="285" t="str">
        <f>IF('Для розрахунків'!BH72:BP72&gt;0,'Для розрахунків'!BH72:BP72,"-")</f>
        <v>-</v>
      </c>
      <c r="BI72" s="286"/>
      <c r="BJ72" s="286"/>
      <c r="BK72" s="286"/>
      <c r="BL72" s="286"/>
      <c r="BM72" s="286"/>
      <c r="BN72" s="286"/>
      <c r="BO72" s="286"/>
      <c r="BP72" s="287"/>
      <c r="BV72" s="15"/>
      <c r="BW72" s="15"/>
      <c r="BX72" s="15"/>
      <c r="BY72" s="15"/>
    </row>
    <row r="73" spans="1:77" ht="13.5" customHeight="1">
      <c r="A73" s="205" t="s">
        <v>135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7"/>
      <c r="AU73" s="151" t="s">
        <v>140</v>
      </c>
      <c r="AV73" s="152"/>
      <c r="AW73" s="152"/>
      <c r="AX73" s="153"/>
      <c r="AY73" s="285" t="str">
        <f>IF('Для розрахунків'!AY73:BG73&gt;0,'Для розрахунків'!AY73:BG73,"-")</f>
        <v>-</v>
      </c>
      <c r="AZ73" s="286"/>
      <c r="BA73" s="286"/>
      <c r="BB73" s="286"/>
      <c r="BC73" s="286"/>
      <c r="BD73" s="286"/>
      <c r="BE73" s="286"/>
      <c r="BF73" s="286"/>
      <c r="BG73" s="287"/>
      <c r="BH73" s="285" t="str">
        <f>IF('Для розрахунків'!BH73:BP73&gt;0,'Для розрахунків'!BH73:BP73,"-")</f>
        <v>-</v>
      </c>
      <c r="BI73" s="286"/>
      <c r="BJ73" s="286"/>
      <c r="BK73" s="286"/>
      <c r="BL73" s="286"/>
      <c r="BM73" s="286"/>
      <c r="BN73" s="286"/>
      <c r="BO73" s="286"/>
      <c r="BP73" s="287"/>
      <c r="BV73" s="15"/>
      <c r="BW73" s="15"/>
      <c r="BX73" s="15"/>
      <c r="BY73" s="15"/>
    </row>
    <row r="74" spans="1:77" ht="13.5" customHeight="1">
      <c r="A74" s="205" t="s">
        <v>136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7"/>
      <c r="AU74" s="151" t="s">
        <v>141</v>
      </c>
      <c r="AV74" s="152"/>
      <c r="AW74" s="152"/>
      <c r="AX74" s="153"/>
      <c r="AY74" s="285" t="str">
        <f>IF('Для розрахунків'!AY74:BG74&gt;0,'Для розрахунків'!AY74:BG74,"-")</f>
        <v>-</v>
      </c>
      <c r="AZ74" s="286"/>
      <c r="BA74" s="286"/>
      <c r="BB74" s="286"/>
      <c r="BC74" s="286"/>
      <c r="BD74" s="286"/>
      <c r="BE74" s="286"/>
      <c r="BF74" s="286"/>
      <c r="BG74" s="287"/>
      <c r="BH74" s="285" t="str">
        <f>IF('Для розрахунків'!BH74:BP74&gt;0,'Для розрахунків'!BH74:BP74,"-")</f>
        <v>-</v>
      </c>
      <c r="BI74" s="286"/>
      <c r="BJ74" s="286"/>
      <c r="BK74" s="286"/>
      <c r="BL74" s="286"/>
      <c r="BM74" s="286"/>
      <c r="BN74" s="286"/>
      <c r="BO74" s="286"/>
      <c r="BP74" s="287"/>
      <c r="BV74" s="15"/>
      <c r="BW74" s="15"/>
      <c r="BX74" s="15"/>
      <c r="BY74" s="15"/>
    </row>
    <row r="75" spans="1:77" ht="13.5" customHeight="1">
      <c r="A75" s="143" t="s">
        <v>53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2">
        <v>1190</v>
      </c>
      <c r="AV75" s="142"/>
      <c r="AW75" s="142"/>
      <c r="AX75" s="142"/>
      <c r="AY75" s="285" t="str">
        <f>IF('Для розрахунків'!AY75:BG75&gt;0,'Для розрахунків'!AY75:BG75,"-")</f>
        <v>-</v>
      </c>
      <c r="AZ75" s="286"/>
      <c r="BA75" s="286"/>
      <c r="BB75" s="286"/>
      <c r="BC75" s="286"/>
      <c r="BD75" s="286"/>
      <c r="BE75" s="286"/>
      <c r="BF75" s="286"/>
      <c r="BG75" s="287"/>
      <c r="BH75" s="285" t="str">
        <f>IF('Для розрахунків'!BH75:BP75&gt;0,'Для розрахунків'!BH75:BP75,"-")</f>
        <v>-</v>
      </c>
      <c r="BI75" s="286"/>
      <c r="BJ75" s="286"/>
      <c r="BK75" s="286"/>
      <c r="BL75" s="286"/>
      <c r="BM75" s="286"/>
      <c r="BN75" s="286"/>
      <c r="BO75" s="286"/>
      <c r="BP75" s="287"/>
      <c r="BV75" s="15"/>
      <c r="BW75" s="15"/>
      <c r="BX75" s="15"/>
      <c r="BY75" s="15"/>
    </row>
    <row r="76" spans="1:77" ht="13.5" customHeight="1">
      <c r="A76" s="209" t="s">
        <v>54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150">
        <v>1195</v>
      </c>
      <c r="AV76" s="150"/>
      <c r="AW76" s="150"/>
      <c r="AX76" s="150"/>
      <c r="AY76" s="285">
        <f>IF('Для розрахунків'!AY76:BG76&gt;0,'Для розрахунків'!AY76:BG76,"-")</f>
        <v>562</v>
      </c>
      <c r="AZ76" s="286"/>
      <c r="BA76" s="286"/>
      <c r="BB76" s="286"/>
      <c r="BC76" s="286"/>
      <c r="BD76" s="286"/>
      <c r="BE76" s="286"/>
      <c r="BF76" s="286"/>
      <c r="BG76" s="287"/>
      <c r="BH76" s="285">
        <f>IF('Для розрахунків'!BH76:BP76&gt;0,'Для розрахунків'!BH76:BP76,"-")</f>
        <v>589</v>
      </c>
      <c r="BI76" s="286"/>
      <c r="BJ76" s="286"/>
      <c r="BK76" s="286"/>
      <c r="BL76" s="286"/>
      <c r="BM76" s="286"/>
      <c r="BN76" s="286"/>
      <c r="BO76" s="286"/>
      <c r="BP76" s="287"/>
      <c r="BV76" s="15"/>
      <c r="BW76" s="15"/>
      <c r="BX76" s="15"/>
      <c r="BY76" s="15"/>
    </row>
    <row r="77" spans="1:77" ht="13.5" customHeight="1">
      <c r="A77" s="168" t="s">
        <v>186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50">
        <v>1200</v>
      </c>
      <c r="AV77" s="150"/>
      <c r="AW77" s="150"/>
      <c r="AX77" s="150"/>
      <c r="AY77" s="285" t="str">
        <f>IF('Для розрахунків'!AY77:BG77&gt;0,'Для розрахунків'!AY77:BG77,"-")</f>
        <v>-</v>
      </c>
      <c r="AZ77" s="286"/>
      <c r="BA77" s="286"/>
      <c r="BB77" s="286"/>
      <c r="BC77" s="286"/>
      <c r="BD77" s="286"/>
      <c r="BE77" s="286"/>
      <c r="BF77" s="286"/>
      <c r="BG77" s="287"/>
      <c r="BH77" s="285" t="str">
        <f>IF('Для розрахунків'!BH77:BP77&gt;0,'Для розрахунків'!BH77:BP77,"-")</f>
        <v>-</v>
      </c>
      <c r="BI77" s="286"/>
      <c r="BJ77" s="286"/>
      <c r="BK77" s="286"/>
      <c r="BL77" s="286"/>
      <c r="BM77" s="286"/>
      <c r="BN77" s="286"/>
      <c r="BO77" s="286"/>
      <c r="BP77" s="287"/>
      <c r="BV77" s="15"/>
      <c r="BW77" s="15"/>
      <c r="BX77" s="15"/>
      <c r="BY77" s="15"/>
    </row>
    <row r="78" spans="1:77" ht="13.5" customHeight="1">
      <c r="A78" s="209" t="s">
        <v>55</v>
      </c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8">
        <v>1300</v>
      </c>
      <c r="AV78" s="208"/>
      <c r="AW78" s="208"/>
      <c r="AX78" s="208"/>
      <c r="AY78" s="285">
        <f>IF('Для розрахунків'!AY78:BG78&gt;0,'Для розрахунків'!AY78:BG78,"-")</f>
        <v>7159</v>
      </c>
      <c r="AZ78" s="286"/>
      <c r="BA78" s="286"/>
      <c r="BB78" s="286"/>
      <c r="BC78" s="286"/>
      <c r="BD78" s="286"/>
      <c r="BE78" s="286"/>
      <c r="BF78" s="286"/>
      <c r="BG78" s="287"/>
      <c r="BH78" s="285">
        <f>IF('Для розрахунків'!BH78:BP78&gt;0,'Для розрахунків'!BH78:BP78,"-")</f>
        <v>7186</v>
      </c>
      <c r="BI78" s="286"/>
      <c r="BJ78" s="286"/>
      <c r="BK78" s="286"/>
      <c r="BL78" s="286"/>
      <c r="BM78" s="286"/>
      <c r="BN78" s="286"/>
      <c r="BO78" s="286"/>
      <c r="BP78" s="287"/>
      <c r="BV78" s="15"/>
      <c r="BW78" s="15"/>
      <c r="BX78" s="15"/>
      <c r="BY78" s="15"/>
    </row>
    <row r="79" spans="1:77" ht="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7"/>
      <c r="AV79" s="7"/>
      <c r="AW79" s="7"/>
      <c r="AX79" s="7"/>
      <c r="AY79" s="8"/>
      <c r="AZ79" s="8"/>
      <c r="BA79" s="8"/>
      <c r="BB79" s="8"/>
      <c r="BC79" s="8"/>
      <c r="BD79" s="8"/>
      <c r="BE79" s="8"/>
      <c r="BF79" s="8"/>
      <c r="BG79" s="8"/>
      <c r="BH79" s="9"/>
      <c r="BI79" s="9"/>
      <c r="BJ79" s="9"/>
      <c r="BK79" s="9"/>
      <c r="BL79" s="9"/>
      <c r="BM79" s="9"/>
      <c r="BN79" s="9"/>
      <c r="BO79" s="9"/>
      <c r="BP79" s="9"/>
      <c r="BQ79" s="5"/>
      <c r="BV79" s="15"/>
      <c r="BW79" s="15"/>
      <c r="BX79" s="15"/>
      <c r="BY79" s="15"/>
    </row>
    <row r="80" spans="1:77" s="24" customFormat="1" ht="18.75" customHeight="1">
      <c r="A80" s="88" t="s">
        <v>56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 t="s">
        <v>83</v>
      </c>
      <c r="AV80" s="88"/>
      <c r="AW80" s="88"/>
      <c r="AX80" s="88"/>
      <c r="AY80" s="88" t="s">
        <v>23</v>
      </c>
      <c r="AZ80" s="88"/>
      <c r="BA80" s="88"/>
      <c r="BB80" s="88"/>
      <c r="BC80" s="88"/>
      <c r="BD80" s="88"/>
      <c r="BE80" s="88"/>
      <c r="BF80" s="88"/>
      <c r="BG80" s="88"/>
      <c r="BH80" s="88" t="s">
        <v>24</v>
      </c>
      <c r="BI80" s="88"/>
      <c r="BJ80" s="88"/>
      <c r="BK80" s="88"/>
      <c r="BL80" s="88"/>
      <c r="BM80" s="88"/>
      <c r="BN80" s="88"/>
      <c r="BO80" s="88"/>
      <c r="BP80" s="88"/>
      <c r="BV80" s="15"/>
      <c r="BW80" s="15"/>
      <c r="BX80" s="15"/>
      <c r="BY80" s="15"/>
    </row>
    <row r="81" spans="1:77" s="24" customFormat="1" ht="20.2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V81" s="15"/>
      <c r="BW81" s="15"/>
      <c r="BX81" s="15"/>
      <c r="BY81" s="15"/>
    </row>
    <row r="82" spans="1:77" s="24" customFormat="1" ht="13.5" customHeight="1">
      <c r="A82" s="212">
        <v>1</v>
      </c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115">
        <v>2</v>
      </c>
      <c r="AV82" s="115"/>
      <c r="AW82" s="115"/>
      <c r="AX82" s="115"/>
      <c r="AY82" s="115">
        <v>3</v>
      </c>
      <c r="AZ82" s="115"/>
      <c r="BA82" s="115"/>
      <c r="BB82" s="115"/>
      <c r="BC82" s="115"/>
      <c r="BD82" s="115"/>
      <c r="BE82" s="115"/>
      <c r="BF82" s="115"/>
      <c r="BG82" s="115"/>
      <c r="BH82" s="88">
        <v>4</v>
      </c>
      <c r="BI82" s="88"/>
      <c r="BJ82" s="88"/>
      <c r="BK82" s="88"/>
      <c r="BL82" s="88"/>
      <c r="BM82" s="88"/>
      <c r="BN82" s="88"/>
      <c r="BO82" s="88"/>
      <c r="BP82" s="88"/>
      <c r="BV82" s="15"/>
      <c r="BW82" s="15"/>
      <c r="BX82" s="15"/>
      <c r="BY82" s="15"/>
    </row>
    <row r="83" spans="1:77" s="24" customFormat="1" ht="13.5" customHeight="1">
      <c r="A83" s="192" t="s">
        <v>57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4"/>
      <c r="AU83" s="157">
        <v>1400</v>
      </c>
      <c r="AV83" s="158"/>
      <c r="AW83" s="158"/>
      <c r="AX83" s="159"/>
      <c r="AY83" s="34"/>
      <c r="AZ83" s="35"/>
      <c r="BA83" s="35"/>
      <c r="BB83" s="35"/>
      <c r="BC83" s="35"/>
      <c r="BD83" s="35"/>
      <c r="BE83" s="35"/>
      <c r="BF83" s="35"/>
      <c r="BG83" s="36"/>
      <c r="BH83" s="34"/>
      <c r="BI83" s="35"/>
      <c r="BJ83" s="35"/>
      <c r="BK83" s="35"/>
      <c r="BL83" s="35"/>
      <c r="BM83" s="35"/>
      <c r="BN83" s="35"/>
      <c r="BO83" s="35"/>
      <c r="BP83" s="36"/>
      <c r="BV83" s="15"/>
      <c r="BW83" s="15"/>
      <c r="BX83" s="15"/>
      <c r="BY83" s="15"/>
    </row>
    <row r="84" spans="1:77" s="24" customFormat="1" ht="13.5" customHeight="1">
      <c r="A84" s="165" t="s">
        <v>96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7"/>
      <c r="AU84" s="160"/>
      <c r="AV84" s="161"/>
      <c r="AW84" s="161"/>
      <c r="AX84" s="162"/>
      <c r="AY84" s="285">
        <f>IF('Для розрахунків'!AY84:BG84&gt;0,'Для розрахунків'!AY84:BG84,"-")</f>
        <v>7000</v>
      </c>
      <c r="AZ84" s="286"/>
      <c r="BA84" s="286"/>
      <c r="BB84" s="286"/>
      <c r="BC84" s="286"/>
      <c r="BD84" s="286"/>
      <c r="BE84" s="286"/>
      <c r="BF84" s="286"/>
      <c r="BG84" s="287"/>
      <c r="BH84" s="285">
        <f>IF('Для розрахунків'!BH84:BP84&gt;0,'Для розрахунків'!BH84:BP84,"-")</f>
        <v>7000</v>
      </c>
      <c r="BI84" s="286"/>
      <c r="BJ84" s="286"/>
      <c r="BK84" s="286"/>
      <c r="BL84" s="286"/>
      <c r="BM84" s="286"/>
      <c r="BN84" s="286"/>
      <c r="BO84" s="286"/>
      <c r="BP84" s="287"/>
      <c r="BV84" s="15"/>
      <c r="BW84" s="15"/>
      <c r="BX84" s="15"/>
      <c r="BY84" s="15"/>
    </row>
    <row r="85" spans="1:77" s="24" customFormat="1" ht="13.5" customHeight="1">
      <c r="A85" s="205" t="s">
        <v>143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7"/>
      <c r="AU85" s="265" t="s">
        <v>142</v>
      </c>
      <c r="AV85" s="266"/>
      <c r="AW85" s="266"/>
      <c r="AX85" s="267"/>
      <c r="AY85" s="285" t="str">
        <f>IF('Для розрахунків'!AY85:BG85&gt;0,'Для розрахунків'!AY85:BG85,"-")</f>
        <v>-</v>
      </c>
      <c r="AZ85" s="286"/>
      <c r="BA85" s="286"/>
      <c r="BB85" s="286"/>
      <c r="BC85" s="286"/>
      <c r="BD85" s="286"/>
      <c r="BE85" s="286"/>
      <c r="BF85" s="286"/>
      <c r="BG85" s="287"/>
      <c r="BH85" s="285" t="str">
        <f>IF('Для розрахунків'!BH85:BP85&gt;0,'Для розрахунків'!BH85:BP85,"-")</f>
        <v>-</v>
      </c>
      <c r="BI85" s="286"/>
      <c r="BJ85" s="286"/>
      <c r="BK85" s="286"/>
      <c r="BL85" s="286"/>
      <c r="BM85" s="286"/>
      <c r="BN85" s="286"/>
      <c r="BO85" s="286"/>
      <c r="BP85" s="287"/>
      <c r="BV85" s="15"/>
      <c r="BW85" s="15"/>
      <c r="BX85" s="15"/>
      <c r="BY85" s="15"/>
    </row>
    <row r="86" spans="1:77" s="24" customFormat="1" ht="13.5" customHeight="1">
      <c r="A86" s="164" t="s">
        <v>58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88">
        <v>1405</v>
      </c>
      <c r="AV86" s="88"/>
      <c r="AW86" s="88"/>
      <c r="AX86" s="88"/>
      <c r="AY86" s="285" t="str">
        <f>IF('Для розрахунків'!AY86:BG86&gt;0,'Для розрахунків'!AY86:BG86,"-")</f>
        <v>-</v>
      </c>
      <c r="AZ86" s="286"/>
      <c r="BA86" s="286"/>
      <c r="BB86" s="286"/>
      <c r="BC86" s="286"/>
      <c r="BD86" s="286"/>
      <c r="BE86" s="286"/>
      <c r="BF86" s="286"/>
      <c r="BG86" s="287"/>
      <c r="BH86" s="285" t="str">
        <f>IF('Для розрахунків'!BH86:BP86&gt;0,'Для розрахунків'!BH86:BP86,"-")</f>
        <v>-</v>
      </c>
      <c r="BI86" s="286"/>
      <c r="BJ86" s="286"/>
      <c r="BK86" s="286"/>
      <c r="BL86" s="286"/>
      <c r="BM86" s="286"/>
      <c r="BN86" s="286"/>
      <c r="BO86" s="286"/>
      <c r="BP86" s="287"/>
      <c r="BV86" s="15"/>
      <c r="BW86" s="15"/>
      <c r="BX86" s="15"/>
      <c r="BY86" s="15"/>
    </row>
    <row r="87" spans="1:77" s="24" customFormat="1" ht="13.5" customHeight="1">
      <c r="A87" s="163" t="s">
        <v>59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88">
        <v>1410</v>
      </c>
      <c r="AV87" s="88"/>
      <c r="AW87" s="88"/>
      <c r="AX87" s="88"/>
      <c r="AY87" s="285" t="str">
        <f>IF('Для розрахунків'!AY87:BG87&gt;0,'Для розрахунків'!AY87:BG87,"-")</f>
        <v>-</v>
      </c>
      <c r="AZ87" s="286"/>
      <c r="BA87" s="286"/>
      <c r="BB87" s="286"/>
      <c r="BC87" s="286"/>
      <c r="BD87" s="286"/>
      <c r="BE87" s="286"/>
      <c r="BF87" s="286"/>
      <c r="BG87" s="287"/>
      <c r="BH87" s="285" t="str">
        <f>IF('Для розрахунків'!BH87:BP87&gt;0,'Для розрахунків'!BH87:BP87,"-")</f>
        <v>-</v>
      </c>
      <c r="BI87" s="286"/>
      <c r="BJ87" s="286"/>
      <c r="BK87" s="286"/>
      <c r="BL87" s="286"/>
      <c r="BM87" s="286"/>
      <c r="BN87" s="286"/>
      <c r="BO87" s="286"/>
      <c r="BP87" s="287"/>
      <c r="BV87" s="15"/>
      <c r="BW87" s="15"/>
      <c r="BX87" s="15"/>
      <c r="BY87" s="15"/>
    </row>
    <row r="88" spans="1:77" s="24" customFormat="1" ht="13.5" customHeight="1">
      <c r="A88" s="205" t="s">
        <v>145</v>
      </c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7"/>
      <c r="AU88" s="175" t="s">
        <v>144</v>
      </c>
      <c r="AV88" s="176"/>
      <c r="AW88" s="176"/>
      <c r="AX88" s="177"/>
      <c r="AY88" s="285" t="str">
        <f>IF('Для розрахунків'!AY88:BG88&gt;0,'Для розрахунків'!AY88:BG88,"-")</f>
        <v>-</v>
      </c>
      <c r="AZ88" s="286"/>
      <c r="BA88" s="286"/>
      <c r="BB88" s="286"/>
      <c r="BC88" s="286"/>
      <c r="BD88" s="286"/>
      <c r="BE88" s="286"/>
      <c r="BF88" s="286"/>
      <c r="BG88" s="287"/>
      <c r="BH88" s="285" t="str">
        <f>IF('Для розрахунків'!BH88:BP88&gt;0,'Для розрахунків'!BH88:BP88,"-")</f>
        <v>-</v>
      </c>
      <c r="BI88" s="286"/>
      <c r="BJ88" s="286"/>
      <c r="BK88" s="286"/>
      <c r="BL88" s="286"/>
      <c r="BM88" s="286"/>
      <c r="BN88" s="286"/>
      <c r="BO88" s="286"/>
      <c r="BP88" s="287"/>
      <c r="BV88" s="15"/>
      <c r="BW88" s="15"/>
      <c r="BX88" s="15"/>
      <c r="BY88" s="15"/>
    </row>
    <row r="89" spans="1:77" s="24" customFormat="1" ht="13.5" customHeight="1">
      <c r="A89" s="205" t="s">
        <v>146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7"/>
      <c r="AU89" s="175" t="s">
        <v>147</v>
      </c>
      <c r="AV89" s="176"/>
      <c r="AW89" s="176"/>
      <c r="AX89" s="177"/>
      <c r="AY89" s="285" t="str">
        <f>IF('Для розрахунків'!AY89:BG89&gt;0,'Для розрахунків'!AY89:BG89,"-")</f>
        <v>-</v>
      </c>
      <c r="AZ89" s="286"/>
      <c r="BA89" s="286"/>
      <c r="BB89" s="286"/>
      <c r="BC89" s="286"/>
      <c r="BD89" s="286"/>
      <c r="BE89" s="286"/>
      <c r="BF89" s="286"/>
      <c r="BG89" s="287"/>
      <c r="BH89" s="285" t="str">
        <f>IF('Для розрахунків'!BH89:BP89&gt;0,'Для розрахунків'!BH89:BP89,"-")</f>
        <v>-</v>
      </c>
      <c r="BI89" s="286"/>
      <c r="BJ89" s="286"/>
      <c r="BK89" s="286"/>
      <c r="BL89" s="286"/>
      <c r="BM89" s="286"/>
      <c r="BN89" s="286"/>
      <c r="BO89" s="286"/>
      <c r="BP89" s="287"/>
      <c r="BV89" s="15"/>
      <c r="BW89" s="15"/>
      <c r="BX89" s="15"/>
      <c r="BY89" s="15"/>
    </row>
    <row r="90" spans="1:77" s="24" customFormat="1" ht="13.5" customHeight="1">
      <c r="A90" s="163" t="s">
        <v>60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88">
        <v>1415</v>
      </c>
      <c r="AV90" s="88"/>
      <c r="AW90" s="88"/>
      <c r="AX90" s="88"/>
      <c r="AY90" s="285" t="str">
        <f>IF('Для розрахунків'!AY90:BG90&gt;0,'Для розрахунків'!AY90:BG90,"-")</f>
        <v>-</v>
      </c>
      <c r="AZ90" s="286"/>
      <c r="BA90" s="286"/>
      <c r="BB90" s="286"/>
      <c r="BC90" s="286"/>
      <c r="BD90" s="286"/>
      <c r="BE90" s="286"/>
      <c r="BF90" s="286"/>
      <c r="BG90" s="287"/>
      <c r="BH90" s="285" t="str">
        <f>IF('Для розрахунків'!BH90:BP90&gt;0,'Для розрахунків'!BH90:BP90,"-")</f>
        <v>-</v>
      </c>
      <c r="BI90" s="286"/>
      <c r="BJ90" s="286"/>
      <c r="BK90" s="286"/>
      <c r="BL90" s="286"/>
      <c r="BM90" s="286"/>
      <c r="BN90" s="286"/>
      <c r="BO90" s="286"/>
      <c r="BP90" s="287"/>
      <c r="BV90" s="15"/>
      <c r="BW90" s="15"/>
      <c r="BX90" s="15"/>
      <c r="BY90" s="15"/>
    </row>
    <row r="91" spans="1:77" s="24" customFormat="1" ht="13.5" customHeight="1">
      <c r="A91" s="163" t="s">
        <v>61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88">
        <v>1420</v>
      </c>
      <c r="AV91" s="88"/>
      <c r="AW91" s="88"/>
      <c r="AX91" s="88"/>
      <c r="AY91" s="30" t="str">
        <f>IF('Для розрахунків'!AZ91&lt;0,"("," ")</f>
        <v> </v>
      </c>
      <c r="AZ91" s="288">
        <f>IF('Для розрахунків'!AZ91:BF91&lt;&gt;0,ABS('Для розрахунків'!AZ91:BF91),"-")</f>
        <v>87</v>
      </c>
      <c r="BA91" s="288"/>
      <c r="BB91" s="288"/>
      <c r="BC91" s="288"/>
      <c r="BD91" s="288"/>
      <c r="BE91" s="288"/>
      <c r="BF91" s="288"/>
      <c r="BG91" s="29" t="str">
        <f>IF('Для розрахунків'!AZ91&lt;0,")"," ")</f>
        <v> </v>
      </c>
      <c r="BH91" s="30" t="str">
        <f>IF('Для розрахунків'!BI91&lt;0,"("," ")</f>
        <v> </v>
      </c>
      <c r="BI91" s="288">
        <f>IF('Для розрахунків'!BI91:BO91&lt;&gt;0,ABS('Для розрахунків'!BI91:BO91),"-")</f>
        <v>111</v>
      </c>
      <c r="BJ91" s="288"/>
      <c r="BK91" s="288"/>
      <c r="BL91" s="288"/>
      <c r="BM91" s="288"/>
      <c r="BN91" s="288"/>
      <c r="BO91" s="288"/>
      <c r="BP91" s="29" t="str">
        <f>IF('Для розрахунків'!BI91&lt;0,")"," ")</f>
        <v> </v>
      </c>
      <c r="BV91" s="15"/>
      <c r="BW91" s="15"/>
      <c r="BX91" s="15"/>
      <c r="BY91" s="15"/>
    </row>
    <row r="92" spans="1:77" s="24" customFormat="1" ht="13.5" customHeight="1">
      <c r="A92" s="163" t="s">
        <v>62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88">
        <v>1425</v>
      </c>
      <c r="AV92" s="88"/>
      <c r="AW92" s="88"/>
      <c r="AX92" s="88"/>
      <c r="AY92" s="289" t="s">
        <v>91</v>
      </c>
      <c r="AZ92" s="290"/>
      <c r="BA92" s="290" t="str">
        <f>IF('Для розрахунків'!BA92:BE92&gt;0,'Для розрахунків'!BA92:BE92,"-")</f>
        <v>-</v>
      </c>
      <c r="BB92" s="290"/>
      <c r="BC92" s="290"/>
      <c r="BD92" s="290"/>
      <c r="BE92" s="290"/>
      <c r="BF92" s="290" t="s">
        <v>90</v>
      </c>
      <c r="BG92" s="291"/>
      <c r="BH92" s="292" t="s">
        <v>91</v>
      </c>
      <c r="BI92" s="288"/>
      <c r="BJ92" s="288" t="str">
        <f>IF('Для розрахунків'!BJ92:BN92&gt;0,'Для розрахунків'!BJ92:BN92,"-")</f>
        <v>-</v>
      </c>
      <c r="BK92" s="288"/>
      <c r="BL92" s="288"/>
      <c r="BM92" s="288"/>
      <c r="BN92" s="288"/>
      <c r="BO92" s="288" t="s">
        <v>90</v>
      </c>
      <c r="BP92" s="293"/>
      <c r="BV92" s="15"/>
      <c r="BW92" s="15"/>
      <c r="BX92" s="15"/>
      <c r="BY92" s="15"/>
    </row>
    <row r="93" spans="1:77" s="24" customFormat="1" ht="13.5" customHeight="1">
      <c r="A93" s="163" t="s">
        <v>63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88">
        <v>1430</v>
      </c>
      <c r="AV93" s="88"/>
      <c r="AW93" s="88"/>
      <c r="AX93" s="88"/>
      <c r="AY93" s="292" t="s">
        <v>91</v>
      </c>
      <c r="AZ93" s="288"/>
      <c r="BA93" s="288" t="str">
        <f>IF('Для розрахунків'!BA93:BE93&gt;0,'Для розрахунків'!BA93:BE93,"-")</f>
        <v>-</v>
      </c>
      <c r="BB93" s="288"/>
      <c r="BC93" s="288"/>
      <c r="BD93" s="288"/>
      <c r="BE93" s="288"/>
      <c r="BF93" s="288" t="s">
        <v>90</v>
      </c>
      <c r="BG93" s="293"/>
      <c r="BH93" s="292" t="s">
        <v>91</v>
      </c>
      <c r="BI93" s="288"/>
      <c r="BJ93" s="288" t="str">
        <f>IF('Для розрахунків'!BJ93:BN93&gt;0,'Для розрахунків'!BJ93:BN93,"-")</f>
        <v>-</v>
      </c>
      <c r="BK93" s="288"/>
      <c r="BL93" s="288"/>
      <c r="BM93" s="288"/>
      <c r="BN93" s="288"/>
      <c r="BO93" s="288" t="s">
        <v>90</v>
      </c>
      <c r="BP93" s="293"/>
      <c r="BV93" s="15"/>
      <c r="BW93" s="15"/>
      <c r="BX93" s="15"/>
      <c r="BY93" s="15"/>
    </row>
    <row r="94" spans="1:77" s="24" customFormat="1" ht="13.5" customHeight="1">
      <c r="A94" s="205" t="s">
        <v>149</v>
      </c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7"/>
      <c r="AU94" s="175" t="s">
        <v>148</v>
      </c>
      <c r="AV94" s="176"/>
      <c r="AW94" s="176"/>
      <c r="AX94" s="177"/>
      <c r="AY94" s="285" t="str">
        <f>IF('Для розрахунків'!AY94:BG94&gt;0,'Для розрахунків'!AY94:BG94,"-")</f>
        <v>-</v>
      </c>
      <c r="AZ94" s="286"/>
      <c r="BA94" s="286"/>
      <c r="BB94" s="286"/>
      <c r="BC94" s="286"/>
      <c r="BD94" s="286"/>
      <c r="BE94" s="286"/>
      <c r="BF94" s="286"/>
      <c r="BG94" s="287"/>
      <c r="BH94" s="285" t="str">
        <f>IF('Для розрахунків'!BH94:BP94&gt;0,'Для розрахунків'!BH94:BP94,"-")</f>
        <v>-</v>
      </c>
      <c r="BI94" s="286"/>
      <c r="BJ94" s="286"/>
      <c r="BK94" s="286"/>
      <c r="BL94" s="286"/>
      <c r="BM94" s="286"/>
      <c r="BN94" s="286"/>
      <c r="BO94" s="286"/>
      <c r="BP94" s="287"/>
      <c r="BV94" s="15"/>
      <c r="BW94" s="15"/>
      <c r="BX94" s="15"/>
      <c r="BY94" s="15"/>
    </row>
    <row r="95" spans="1:77" s="24" customFormat="1" ht="13.5" customHeight="1">
      <c r="A95" s="146" t="s">
        <v>40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68">
        <v>1495</v>
      </c>
      <c r="AV95" s="168"/>
      <c r="AW95" s="168"/>
      <c r="AX95" s="168"/>
      <c r="AY95" s="285">
        <f>IF('Для розрахунків'!AY95:BG95&gt;0,'Для розрахунків'!AY95:BG95,"-")</f>
        <v>7087</v>
      </c>
      <c r="AZ95" s="286"/>
      <c r="BA95" s="286"/>
      <c r="BB95" s="286"/>
      <c r="BC95" s="286"/>
      <c r="BD95" s="286"/>
      <c r="BE95" s="286"/>
      <c r="BF95" s="286"/>
      <c r="BG95" s="287"/>
      <c r="BH95" s="285">
        <f>IF('Для розрахунків'!BH95:BP95&gt;0,'Для розрахунків'!BH95:BP95,"-")</f>
        <v>7111</v>
      </c>
      <c r="BI95" s="286"/>
      <c r="BJ95" s="286"/>
      <c r="BK95" s="286"/>
      <c r="BL95" s="286"/>
      <c r="BM95" s="286"/>
      <c r="BN95" s="286"/>
      <c r="BO95" s="286"/>
      <c r="BP95" s="287"/>
      <c r="BV95" s="15"/>
      <c r="BW95" s="15"/>
      <c r="BX95" s="15"/>
      <c r="BY95" s="15"/>
    </row>
    <row r="96" spans="1:77" s="24" customFormat="1" ht="13.5" customHeight="1">
      <c r="A96" s="221" t="s">
        <v>64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3"/>
      <c r="AU96" s="169">
        <v>1500</v>
      </c>
      <c r="AV96" s="170"/>
      <c r="AW96" s="170"/>
      <c r="AX96" s="171"/>
      <c r="AY96" s="39"/>
      <c r="AZ96" s="40"/>
      <c r="BA96" s="40"/>
      <c r="BB96" s="40"/>
      <c r="BC96" s="40"/>
      <c r="BD96" s="40"/>
      <c r="BE96" s="40"/>
      <c r="BF96" s="40"/>
      <c r="BG96" s="41"/>
      <c r="BH96" s="39"/>
      <c r="BI96" s="40"/>
      <c r="BJ96" s="40"/>
      <c r="BK96" s="40"/>
      <c r="BL96" s="40"/>
      <c r="BM96" s="40"/>
      <c r="BN96" s="40"/>
      <c r="BO96" s="40"/>
      <c r="BP96" s="41"/>
      <c r="BV96" s="15"/>
      <c r="BW96" s="15"/>
      <c r="BX96" s="15"/>
      <c r="BY96" s="15"/>
    </row>
    <row r="97" spans="1:77" s="24" customFormat="1" ht="13.5" customHeight="1">
      <c r="A97" s="224" t="s">
        <v>65</v>
      </c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6"/>
      <c r="AU97" s="172"/>
      <c r="AV97" s="173"/>
      <c r="AW97" s="173"/>
      <c r="AX97" s="174"/>
      <c r="AY97" s="285" t="str">
        <f>IF('Для розрахунків'!AY97:BG97&gt;0,'Для розрахунків'!AY97:BG97,"-")</f>
        <v>-</v>
      </c>
      <c r="AZ97" s="286"/>
      <c r="BA97" s="286"/>
      <c r="BB97" s="286"/>
      <c r="BC97" s="286"/>
      <c r="BD97" s="286"/>
      <c r="BE97" s="286"/>
      <c r="BF97" s="286"/>
      <c r="BG97" s="287"/>
      <c r="BH97" s="285" t="str">
        <f>IF('Для розрахунків'!BH97:BP97&gt;0,'Для розрахунків'!BH97:BP97,"-")</f>
        <v>-</v>
      </c>
      <c r="BI97" s="286"/>
      <c r="BJ97" s="286"/>
      <c r="BK97" s="286"/>
      <c r="BL97" s="286"/>
      <c r="BM97" s="286"/>
      <c r="BN97" s="286"/>
      <c r="BO97" s="286"/>
      <c r="BP97" s="287"/>
      <c r="BV97" s="14"/>
      <c r="BW97" s="14"/>
      <c r="BX97" s="14"/>
      <c r="BY97" s="14"/>
    </row>
    <row r="98" spans="1:77" s="24" customFormat="1" ht="13.5" customHeight="1">
      <c r="A98" s="227" t="s">
        <v>151</v>
      </c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9"/>
      <c r="AU98" s="181" t="s">
        <v>150</v>
      </c>
      <c r="AV98" s="182"/>
      <c r="AW98" s="182"/>
      <c r="AX98" s="183"/>
      <c r="AY98" s="285" t="str">
        <f>IF('Для розрахунків'!AY98:BG98&gt;0,'Для розрахунків'!AY98:BG98,"-")</f>
        <v>-</v>
      </c>
      <c r="AZ98" s="286"/>
      <c r="BA98" s="286"/>
      <c r="BB98" s="286"/>
      <c r="BC98" s="286"/>
      <c r="BD98" s="286"/>
      <c r="BE98" s="286"/>
      <c r="BF98" s="286"/>
      <c r="BG98" s="287"/>
      <c r="BH98" s="285" t="str">
        <f>IF('Для розрахунків'!BH98:BP98&gt;0,'Для розрахунків'!BH98:BP98,"-")</f>
        <v>-</v>
      </c>
      <c r="BI98" s="286"/>
      <c r="BJ98" s="286"/>
      <c r="BK98" s="286"/>
      <c r="BL98" s="286"/>
      <c r="BM98" s="286"/>
      <c r="BN98" s="286"/>
      <c r="BO98" s="286"/>
      <c r="BP98" s="287"/>
      <c r="BV98" s="14"/>
      <c r="BW98" s="14"/>
      <c r="BX98" s="14"/>
      <c r="BY98" s="14"/>
    </row>
    <row r="99" spans="1:77" s="24" customFormat="1" ht="13.5" customHeight="1">
      <c r="A99" s="219" t="s">
        <v>66</v>
      </c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71">
        <v>1510</v>
      </c>
      <c r="AV99" s="71"/>
      <c r="AW99" s="71"/>
      <c r="AX99" s="71"/>
      <c r="AY99" s="285" t="str">
        <f>IF('Для розрахунків'!AY99:BG99&gt;0,'Для розрахунків'!AY99:BG99,"-")</f>
        <v>-</v>
      </c>
      <c r="AZ99" s="286"/>
      <c r="BA99" s="286"/>
      <c r="BB99" s="286"/>
      <c r="BC99" s="286"/>
      <c r="BD99" s="286"/>
      <c r="BE99" s="286"/>
      <c r="BF99" s="286"/>
      <c r="BG99" s="287"/>
      <c r="BH99" s="285" t="str">
        <f>IF('Для розрахунків'!BH99:BP99&gt;0,'Для розрахунків'!BH99:BP99,"-")</f>
        <v>-</v>
      </c>
      <c r="BI99" s="286"/>
      <c r="BJ99" s="286"/>
      <c r="BK99" s="286"/>
      <c r="BL99" s="286"/>
      <c r="BM99" s="286"/>
      <c r="BN99" s="286"/>
      <c r="BO99" s="286"/>
      <c r="BP99" s="287"/>
      <c r="BV99" s="14"/>
      <c r="BW99" s="14"/>
      <c r="BX99" s="14"/>
      <c r="BY99" s="14"/>
    </row>
    <row r="100" spans="1:77" s="24" customFormat="1" ht="13.5" customHeight="1">
      <c r="A100" s="220" t="s">
        <v>67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71">
        <v>1515</v>
      </c>
      <c r="AV100" s="71"/>
      <c r="AW100" s="71"/>
      <c r="AX100" s="71"/>
      <c r="AY100" s="285" t="str">
        <f>IF('Для розрахунків'!AY100:BG100&gt;0,'Для розрахунків'!AY100:BG100,"-")</f>
        <v>-</v>
      </c>
      <c r="AZ100" s="286"/>
      <c r="BA100" s="286"/>
      <c r="BB100" s="286"/>
      <c r="BC100" s="286"/>
      <c r="BD100" s="286"/>
      <c r="BE100" s="286"/>
      <c r="BF100" s="286"/>
      <c r="BG100" s="287"/>
      <c r="BH100" s="285" t="str">
        <f>IF('Для розрахунків'!BH100:BP100&gt;0,'Для розрахунків'!BH100:BP100,"-")</f>
        <v>-</v>
      </c>
      <c r="BI100" s="286"/>
      <c r="BJ100" s="286"/>
      <c r="BK100" s="286"/>
      <c r="BL100" s="286"/>
      <c r="BM100" s="286"/>
      <c r="BN100" s="286"/>
      <c r="BO100" s="286"/>
      <c r="BP100" s="287"/>
      <c r="BV100" s="15"/>
      <c r="BW100" s="15"/>
      <c r="BX100" s="15"/>
      <c r="BY100" s="15"/>
    </row>
    <row r="101" spans="1:77" s="24" customFormat="1" ht="13.5" customHeight="1">
      <c r="A101" s="220" t="s">
        <v>68</v>
      </c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71">
        <v>1520</v>
      </c>
      <c r="AV101" s="71"/>
      <c r="AW101" s="71"/>
      <c r="AX101" s="71"/>
      <c r="AY101" s="285" t="str">
        <f>IF('Для розрахунків'!AY101:BG101&gt;0,'Для розрахунків'!AY101:BG101,"-")</f>
        <v>-</v>
      </c>
      <c r="AZ101" s="286"/>
      <c r="BA101" s="286"/>
      <c r="BB101" s="286"/>
      <c r="BC101" s="286"/>
      <c r="BD101" s="286"/>
      <c r="BE101" s="286"/>
      <c r="BF101" s="286"/>
      <c r="BG101" s="287"/>
      <c r="BH101" s="285" t="str">
        <f>IF('Для розрахунків'!BH101:BP101&gt;0,'Для розрахунків'!BH101:BP101,"-")</f>
        <v>-</v>
      </c>
      <c r="BI101" s="286"/>
      <c r="BJ101" s="286"/>
      <c r="BK101" s="286"/>
      <c r="BL101" s="286"/>
      <c r="BM101" s="286"/>
      <c r="BN101" s="286"/>
      <c r="BO101" s="286"/>
      <c r="BP101" s="287"/>
      <c r="BV101" s="15"/>
      <c r="BW101" s="15"/>
      <c r="BX101" s="15"/>
      <c r="BY101" s="15"/>
    </row>
    <row r="102" spans="1:77" s="24" customFormat="1" ht="13.5" customHeight="1">
      <c r="A102" s="227" t="s">
        <v>154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9"/>
      <c r="AU102" s="178" t="s">
        <v>152</v>
      </c>
      <c r="AV102" s="179"/>
      <c r="AW102" s="179"/>
      <c r="AX102" s="180"/>
      <c r="AY102" s="285" t="str">
        <f>IF('Для розрахунків'!AY102:BG102&gt;0,'Для розрахунків'!AY102:BG102,"-")</f>
        <v>-</v>
      </c>
      <c r="AZ102" s="286"/>
      <c r="BA102" s="286"/>
      <c r="BB102" s="286"/>
      <c r="BC102" s="286"/>
      <c r="BD102" s="286"/>
      <c r="BE102" s="286"/>
      <c r="BF102" s="286"/>
      <c r="BG102" s="287"/>
      <c r="BH102" s="285" t="str">
        <f>IF('Для розрахунків'!BH102:BP102&gt;0,'Для розрахунків'!BH102:BP102,"-")</f>
        <v>-</v>
      </c>
      <c r="BI102" s="286"/>
      <c r="BJ102" s="286"/>
      <c r="BK102" s="286"/>
      <c r="BL102" s="286"/>
      <c r="BM102" s="286"/>
      <c r="BN102" s="286"/>
      <c r="BO102" s="286"/>
      <c r="BP102" s="287"/>
      <c r="BV102" s="15"/>
      <c r="BW102" s="15"/>
      <c r="BX102" s="15"/>
      <c r="BY102" s="15"/>
    </row>
    <row r="103" spans="1:77" s="24" customFormat="1" ht="13.5" customHeight="1">
      <c r="A103" s="220" t="s">
        <v>69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71">
        <v>1525</v>
      </c>
      <c r="AV103" s="71"/>
      <c r="AW103" s="71"/>
      <c r="AX103" s="71"/>
      <c r="AY103" s="285" t="str">
        <f>IF('Для розрахунків'!AY103:BG103&gt;0,'Для розрахунків'!AY103:BG103,"-")</f>
        <v>-</v>
      </c>
      <c r="AZ103" s="286"/>
      <c r="BA103" s="286"/>
      <c r="BB103" s="286"/>
      <c r="BC103" s="286"/>
      <c r="BD103" s="286"/>
      <c r="BE103" s="286"/>
      <c r="BF103" s="286"/>
      <c r="BG103" s="287"/>
      <c r="BH103" s="285" t="str">
        <f>IF('Для розрахунків'!BH103:BP103&gt;0,'Для розрахунків'!BH103:BP103,"-")</f>
        <v>-</v>
      </c>
      <c r="BI103" s="286"/>
      <c r="BJ103" s="286"/>
      <c r="BK103" s="286"/>
      <c r="BL103" s="286"/>
      <c r="BM103" s="286"/>
      <c r="BN103" s="286"/>
      <c r="BO103" s="286"/>
      <c r="BP103" s="287"/>
      <c r="BV103" s="15"/>
      <c r="BW103" s="15"/>
      <c r="BX103" s="15"/>
      <c r="BY103" s="15"/>
    </row>
    <row r="104" spans="1:77" s="24" customFormat="1" ht="13.5" customHeight="1">
      <c r="A104" s="227" t="s">
        <v>155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9"/>
      <c r="AU104" s="178" t="s">
        <v>153</v>
      </c>
      <c r="AV104" s="179"/>
      <c r="AW104" s="179"/>
      <c r="AX104" s="180"/>
      <c r="AY104" s="285" t="str">
        <f>IF('Для розрахунків'!AY104:BG104&gt;0,'Для розрахунків'!AY104:BG104,"-")</f>
        <v>-</v>
      </c>
      <c r="AZ104" s="286"/>
      <c r="BA104" s="286"/>
      <c r="BB104" s="286"/>
      <c r="BC104" s="286"/>
      <c r="BD104" s="286"/>
      <c r="BE104" s="286"/>
      <c r="BF104" s="286"/>
      <c r="BG104" s="287"/>
      <c r="BH104" s="285" t="str">
        <f>IF('Для розрахунків'!BH104:BP104&gt;0,'Для розрахунків'!BH104:BP104,"-")</f>
        <v>-</v>
      </c>
      <c r="BI104" s="286"/>
      <c r="BJ104" s="286"/>
      <c r="BK104" s="286"/>
      <c r="BL104" s="286"/>
      <c r="BM104" s="286"/>
      <c r="BN104" s="286"/>
      <c r="BO104" s="286"/>
      <c r="BP104" s="287"/>
      <c r="BV104" s="15"/>
      <c r="BW104" s="15"/>
      <c r="BX104" s="15"/>
      <c r="BY104" s="15"/>
    </row>
    <row r="105" spans="1:77" s="24" customFormat="1" ht="13.5" customHeight="1">
      <c r="A105" s="227" t="s">
        <v>156</v>
      </c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9"/>
      <c r="AU105" s="178" t="s">
        <v>164</v>
      </c>
      <c r="AV105" s="179"/>
      <c r="AW105" s="179"/>
      <c r="AX105" s="180"/>
      <c r="AY105" s="285" t="str">
        <f>IF('Для розрахунків'!AY105:BG105&gt;0,'Для розрахунків'!AY105:BG105,"-")</f>
        <v>-</v>
      </c>
      <c r="AZ105" s="286"/>
      <c r="BA105" s="286"/>
      <c r="BB105" s="286"/>
      <c r="BC105" s="286"/>
      <c r="BD105" s="286"/>
      <c r="BE105" s="286"/>
      <c r="BF105" s="286"/>
      <c r="BG105" s="287"/>
      <c r="BH105" s="285" t="str">
        <f>IF('Для розрахунків'!BH105:BP105&gt;0,'Для розрахунків'!BH105:BP105,"-")</f>
        <v>-</v>
      </c>
      <c r="BI105" s="286"/>
      <c r="BJ105" s="286"/>
      <c r="BK105" s="286"/>
      <c r="BL105" s="286"/>
      <c r="BM105" s="286"/>
      <c r="BN105" s="286"/>
      <c r="BO105" s="286"/>
      <c r="BP105" s="287"/>
      <c r="BV105" s="15"/>
      <c r="BW105" s="15"/>
      <c r="BX105" s="15"/>
      <c r="BY105" s="15"/>
    </row>
    <row r="106" spans="1:77" s="24" customFormat="1" ht="26.25" customHeight="1">
      <c r="A106" s="227" t="s">
        <v>157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9"/>
      <c r="AU106" s="178" t="s">
        <v>165</v>
      </c>
      <c r="AV106" s="179"/>
      <c r="AW106" s="179"/>
      <c r="AX106" s="180"/>
      <c r="AY106" s="285" t="str">
        <f>IF('Для розрахунків'!AY106:BG106&gt;0,'Для розрахунків'!AY106:BG106,"-")</f>
        <v>-</v>
      </c>
      <c r="AZ106" s="286"/>
      <c r="BA106" s="286"/>
      <c r="BB106" s="286"/>
      <c r="BC106" s="286"/>
      <c r="BD106" s="286"/>
      <c r="BE106" s="286"/>
      <c r="BF106" s="286"/>
      <c r="BG106" s="287"/>
      <c r="BH106" s="285" t="str">
        <f>IF('Для розрахунків'!BH106:BP106&gt;0,'Для розрахунків'!BH106:BP106,"-")</f>
        <v>-</v>
      </c>
      <c r="BI106" s="286"/>
      <c r="BJ106" s="286"/>
      <c r="BK106" s="286"/>
      <c r="BL106" s="286"/>
      <c r="BM106" s="286"/>
      <c r="BN106" s="286"/>
      <c r="BO106" s="286"/>
      <c r="BP106" s="287"/>
      <c r="BV106" s="15"/>
      <c r="BW106" s="15"/>
      <c r="BX106" s="15"/>
      <c r="BY106" s="15"/>
    </row>
    <row r="107" spans="1:77" s="24" customFormat="1" ht="13.5" customHeight="1">
      <c r="A107" s="227" t="s">
        <v>158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9"/>
      <c r="AU107" s="178" t="s">
        <v>166</v>
      </c>
      <c r="AV107" s="179"/>
      <c r="AW107" s="179"/>
      <c r="AX107" s="180"/>
      <c r="AY107" s="285" t="str">
        <f>IF('Для розрахунків'!AY107:BG107&gt;0,'Для розрахунків'!AY107:BG107,"-")</f>
        <v>-</v>
      </c>
      <c r="AZ107" s="286"/>
      <c r="BA107" s="286"/>
      <c r="BB107" s="286"/>
      <c r="BC107" s="286"/>
      <c r="BD107" s="286"/>
      <c r="BE107" s="286"/>
      <c r="BF107" s="286"/>
      <c r="BG107" s="287"/>
      <c r="BH107" s="285" t="str">
        <f>IF('Для розрахунків'!BH107:BP107&gt;0,'Для розрахунків'!BH107:BP107,"-")</f>
        <v>-</v>
      </c>
      <c r="BI107" s="286"/>
      <c r="BJ107" s="286"/>
      <c r="BK107" s="286"/>
      <c r="BL107" s="286"/>
      <c r="BM107" s="286"/>
      <c r="BN107" s="286"/>
      <c r="BO107" s="286"/>
      <c r="BP107" s="287"/>
      <c r="BV107" s="15"/>
      <c r="BW107" s="15"/>
      <c r="BX107" s="15"/>
      <c r="BY107" s="15"/>
    </row>
    <row r="108" spans="1:77" s="24" customFormat="1" ht="13.5" customHeight="1">
      <c r="A108" s="227" t="s">
        <v>159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9"/>
      <c r="AU108" s="178" t="s">
        <v>167</v>
      </c>
      <c r="AV108" s="179"/>
      <c r="AW108" s="179"/>
      <c r="AX108" s="180"/>
      <c r="AY108" s="285" t="str">
        <f>IF('Для розрахунків'!AY108:BG108&gt;0,'Для розрахунків'!AY108:BG108,"-")</f>
        <v>-</v>
      </c>
      <c r="AZ108" s="286"/>
      <c r="BA108" s="286"/>
      <c r="BB108" s="286"/>
      <c r="BC108" s="286"/>
      <c r="BD108" s="286"/>
      <c r="BE108" s="286"/>
      <c r="BF108" s="286"/>
      <c r="BG108" s="287"/>
      <c r="BH108" s="285" t="str">
        <f>IF('Для розрахунків'!BH108:BP108&gt;0,'Для розрахунків'!BH108:BP108,"-")</f>
        <v>-</v>
      </c>
      <c r="BI108" s="286"/>
      <c r="BJ108" s="286"/>
      <c r="BK108" s="286"/>
      <c r="BL108" s="286"/>
      <c r="BM108" s="286"/>
      <c r="BN108" s="286"/>
      <c r="BO108" s="286"/>
      <c r="BP108" s="287"/>
      <c r="BV108" s="15"/>
      <c r="BW108" s="15"/>
      <c r="BX108" s="15"/>
      <c r="BY108" s="15"/>
    </row>
    <row r="109" spans="1:77" s="24" customFormat="1" ht="13.5" customHeight="1">
      <c r="A109" s="227" t="s">
        <v>160</v>
      </c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9"/>
      <c r="AU109" s="178" t="s">
        <v>168</v>
      </c>
      <c r="AV109" s="179"/>
      <c r="AW109" s="179"/>
      <c r="AX109" s="180"/>
      <c r="AY109" s="285" t="str">
        <f>IF('Для розрахунків'!AY109:BG109&gt;0,'Для розрахунків'!AY109:BG109,"-")</f>
        <v>-</v>
      </c>
      <c r="AZ109" s="286"/>
      <c r="BA109" s="286"/>
      <c r="BB109" s="286"/>
      <c r="BC109" s="286"/>
      <c r="BD109" s="286"/>
      <c r="BE109" s="286"/>
      <c r="BF109" s="286"/>
      <c r="BG109" s="287"/>
      <c r="BH109" s="285" t="str">
        <f>IF('Для розрахунків'!BH109:BP109&gt;0,'Для розрахунків'!BH109:BP109,"-")</f>
        <v>-</v>
      </c>
      <c r="BI109" s="286"/>
      <c r="BJ109" s="286"/>
      <c r="BK109" s="286"/>
      <c r="BL109" s="286"/>
      <c r="BM109" s="286"/>
      <c r="BN109" s="286"/>
      <c r="BO109" s="286"/>
      <c r="BP109" s="287"/>
      <c r="BV109" s="15"/>
      <c r="BW109" s="15"/>
      <c r="BX109" s="15"/>
      <c r="BY109" s="15"/>
    </row>
    <row r="110" spans="1:77" s="24" customFormat="1" ht="13.5" customHeight="1">
      <c r="A110" s="227" t="s">
        <v>161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9"/>
      <c r="AU110" s="178" t="s">
        <v>169</v>
      </c>
      <c r="AV110" s="179"/>
      <c r="AW110" s="179"/>
      <c r="AX110" s="180"/>
      <c r="AY110" s="285" t="str">
        <f>IF('Для розрахунків'!AY110:BG110&gt;0,'Для розрахунків'!AY110:BG110,"-")</f>
        <v>-</v>
      </c>
      <c r="AZ110" s="286"/>
      <c r="BA110" s="286"/>
      <c r="BB110" s="286"/>
      <c r="BC110" s="286"/>
      <c r="BD110" s="286"/>
      <c r="BE110" s="286"/>
      <c r="BF110" s="286"/>
      <c r="BG110" s="287"/>
      <c r="BH110" s="285" t="str">
        <f>IF('Для розрахунків'!BH110:BP110&gt;0,'Для розрахунків'!BH110:BP110,"-")</f>
        <v>-</v>
      </c>
      <c r="BI110" s="286"/>
      <c r="BJ110" s="286"/>
      <c r="BK110" s="286"/>
      <c r="BL110" s="286"/>
      <c r="BM110" s="286"/>
      <c r="BN110" s="286"/>
      <c r="BO110" s="286"/>
      <c r="BP110" s="287"/>
      <c r="BV110" s="15"/>
      <c r="BW110" s="15"/>
      <c r="BX110" s="15"/>
      <c r="BY110" s="15"/>
    </row>
    <row r="111" spans="1:77" s="24" customFormat="1" ht="13.5" customHeight="1">
      <c r="A111" s="227" t="s">
        <v>163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9"/>
      <c r="AU111" s="178" t="s">
        <v>162</v>
      </c>
      <c r="AV111" s="179"/>
      <c r="AW111" s="179"/>
      <c r="AX111" s="180"/>
      <c r="AY111" s="285" t="str">
        <f>IF('Для розрахунків'!AY111:BG111&gt;0,'Для розрахунків'!AY111:BG111,"-")</f>
        <v>-</v>
      </c>
      <c r="AZ111" s="286"/>
      <c r="BA111" s="286"/>
      <c r="BB111" s="286"/>
      <c r="BC111" s="286"/>
      <c r="BD111" s="286"/>
      <c r="BE111" s="286"/>
      <c r="BF111" s="286"/>
      <c r="BG111" s="287"/>
      <c r="BH111" s="285" t="str">
        <f>IF('Для розрахунків'!BH111:BP111&gt;0,'Для розрахунків'!BH111:BP111,"-")</f>
        <v>-</v>
      </c>
      <c r="BI111" s="286"/>
      <c r="BJ111" s="286"/>
      <c r="BK111" s="286"/>
      <c r="BL111" s="286"/>
      <c r="BM111" s="286"/>
      <c r="BN111" s="286"/>
      <c r="BO111" s="286"/>
      <c r="BP111" s="287"/>
      <c r="BV111" s="15"/>
      <c r="BW111" s="15"/>
      <c r="BX111" s="15"/>
      <c r="BY111" s="15"/>
    </row>
    <row r="112" spans="1:77" s="24" customFormat="1" ht="13.5" customHeight="1">
      <c r="A112" s="227" t="s">
        <v>170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9"/>
      <c r="AU112" s="178" t="s">
        <v>171</v>
      </c>
      <c r="AV112" s="179"/>
      <c r="AW112" s="179"/>
      <c r="AX112" s="180"/>
      <c r="AY112" s="285" t="str">
        <f>IF('Для розрахунків'!AY112:BG112&gt;0,'Для розрахунків'!AY112:BG112,"-")</f>
        <v>-</v>
      </c>
      <c r="AZ112" s="286"/>
      <c r="BA112" s="286"/>
      <c r="BB112" s="286"/>
      <c r="BC112" s="286"/>
      <c r="BD112" s="286"/>
      <c r="BE112" s="286"/>
      <c r="BF112" s="286"/>
      <c r="BG112" s="287"/>
      <c r="BH112" s="285" t="str">
        <f>IF('Для розрахунків'!BH112:BP112&gt;0,'Для розрахунків'!BH112:BP112,"-")</f>
        <v>-</v>
      </c>
      <c r="BI112" s="286"/>
      <c r="BJ112" s="286"/>
      <c r="BK112" s="286"/>
      <c r="BL112" s="286"/>
      <c r="BM112" s="286"/>
      <c r="BN112" s="286"/>
      <c r="BO112" s="286"/>
      <c r="BP112" s="287"/>
      <c r="BV112" s="15"/>
      <c r="BW112" s="15"/>
      <c r="BX112" s="15"/>
      <c r="BY112" s="15"/>
    </row>
    <row r="113" spans="1:77" s="24" customFormat="1" ht="13.5" customHeight="1">
      <c r="A113" s="146" t="s">
        <v>54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68">
        <v>1595</v>
      </c>
      <c r="AV113" s="168"/>
      <c r="AW113" s="168"/>
      <c r="AX113" s="168"/>
      <c r="AY113" s="285" t="str">
        <f>IF('Для розрахунків'!AY113:BG113&gt;0,'Для розрахунків'!AY113:BG113,"-")</f>
        <v>-</v>
      </c>
      <c r="AZ113" s="286"/>
      <c r="BA113" s="286"/>
      <c r="BB113" s="286"/>
      <c r="BC113" s="286"/>
      <c r="BD113" s="286"/>
      <c r="BE113" s="286"/>
      <c r="BF113" s="286"/>
      <c r="BG113" s="287"/>
      <c r="BH113" s="285" t="str">
        <f>IF('Для розрахунків'!BH113:BP113&gt;0,'Для розрахунків'!BH113:BP113,"-")</f>
        <v>-</v>
      </c>
      <c r="BI113" s="286"/>
      <c r="BJ113" s="286"/>
      <c r="BK113" s="286"/>
      <c r="BL113" s="286"/>
      <c r="BM113" s="286"/>
      <c r="BN113" s="286"/>
      <c r="BO113" s="286"/>
      <c r="BP113" s="287"/>
      <c r="BV113" s="15"/>
      <c r="BW113" s="15"/>
      <c r="BX113" s="15"/>
      <c r="BY113" s="15"/>
    </row>
    <row r="114" spans="1:77" s="24" customFormat="1" ht="13.5" customHeight="1">
      <c r="A114" s="221" t="s">
        <v>187</v>
      </c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3"/>
      <c r="AU114" s="169">
        <v>1600</v>
      </c>
      <c r="AV114" s="170"/>
      <c r="AW114" s="170"/>
      <c r="AX114" s="171"/>
      <c r="AY114" s="39"/>
      <c r="AZ114" s="40"/>
      <c r="BA114" s="40"/>
      <c r="BB114" s="40"/>
      <c r="BC114" s="40"/>
      <c r="BD114" s="40"/>
      <c r="BE114" s="40"/>
      <c r="BF114" s="40"/>
      <c r="BG114" s="41"/>
      <c r="BH114" s="39"/>
      <c r="BI114" s="40"/>
      <c r="BJ114" s="40"/>
      <c r="BK114" s="40"/>
      <c r="BL114" s="40"/>
      <c r="BM114" s="40"/>
      <c r="BN114" s="40"/>
      <c r="BO114" s="40"/>
      <c r="BP114" s="41"/>
      <c r="BV114" s="15"/>
      <c r="BW114" s="15"/>
      <c r="BX114" s="15"/>
      <c r="BY114" s="15"/>
    </row>
    <row r="115" spans="1:77" s="24" customFormat="1" ht="13.5" customHeight="1">
      <c r="A115" s="258" t="s">
        <v>70</v>
      </c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60"/>
      <c r="AU115" s="238"/>
      <c r="AV115" s="239"/>
      <c r="AW115" s="239"/>
      <c r="AX115" s="240"/>
      <c r="AY115" s="285" t="str">
        <f>IF('Для розрахунків'!AY115:BG115&gt;0,'Для розрахунків'!AY115:BG115,"-")</f>
        <v>-</v>
      </c>
      <c r="AZ115" s="286"/>
      <c r="BA115" s="286"/>
      <c r="BB115" s="286"/>
      <c r="BC115" s="286"/>
      <c r="BD115" s="286"/>
      <c r="BE115" s="286"/>
      <c r="BF115" s="286"/>
      <c r="BG115" s="287"/>
      <c r="BH115" s="285" t="str">
        <f>IF('Для розрахунків'!BH115:BP115&gt;0,'Для розрахунків'!BH115:BP115,"-")</f>
        <v>-</v>
      </c>
      <c r="BI115" s="286"/>
      <c r="BJ115" s="286"/>
      <c r="BK115" s="286"/>
      <c r="BL115" s="286"/>
      <c r="BM115" s="286"/>
      <c r="BN115" s="286"/>
      <c r="BO115" s="286"/>
      <c r="BP115" s="287"/>
      <c r="BV115" s="15"/>
      <c r="BW115" s="15"/>
      <c r="BX115" s="15"/>
      <c r="BY115" s="15"/>
    </row>
    <row r="116" spans="1:77" s="24" customFormat="1" ht="13.5" customHeight="1">
      <c r="A116" s="227" t="s">
        <v>173</v>
      </c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9"/>
      <c r="AU116" s="181" t="s">
        <v>172</v>
      </c>
      <c r="AV116" s="182"/>
      <c r="AW116" s="182"/>
      <c r="AX116" s="183"/>
      <c r="AY116" s="285" t="str">
        <f>IF('Для розрахунків'!AY116:BG116&gt;0,'Для розрахунків'!AY116:BG116,"-")</f>
        <v>-</v>
      </c>
      <c r="AZ116" s="286"/>
      <c r="BA116" s="286"/>
      <c r="BB116" s="286"/>
      <c r="BC116" s="286"/>
      <c r="BD116" s="286"/>
      <c r="BE116" s="286"/>
      <c r="BF116" s="286"/>
      <c r="BG116" s="287"/>
      <c r="BH116" s="285" t="str">
        <f>IF('Для розрахунків'!BH116:BP116&gt;0,'Для розрахунків'!BH116:BP116,"-")</f>
        <v>-</v>
      </c>
      <c r="BI116" s="286"/>
      <c r="BJ116" s="286"/>
      <c r="BK116" s="286"/>
      <c r="BL116" s="286"/>
      <c r="BM116" s="286"/>
      <c r="BN116" s="286"/>
      <c r="BO116" s="286"/>
      <c r="BP116" s="287"/>
      <c r="BV116" s="15"/>
      <c r="BW116" s="15"/>
      <c r="BX116" s="15"/>
      <c r="BY116" s="15"/>
    </row>
    <row r="117" spans="1:77" s="24" customFormat="1" ht="13.5" customHeight="1">
      <c r="A117" s="213" t="s">
        <v>71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185" t="s">
        <v>87</v>
      </c>
      <c r="AV117" s="186"/>
      <c r="AW117" s="186"/>
      <c r="AX117" s="186"/>
      <c r="AY117" s="39"/>
      <c r="AZ117" s="40"/>
      <c r="BA117" s="40"/>
      <c r="BB117" s="40"/>
      <c r="BC117" s="40"/>
      <c r="BD117" s="40"/>
      <c r="BE117" s="40"/>
      <c r="BF117" s="40"/>
      <c r="BG117" s="41"/>
      <c r="BH117" s="42"/>
      <c r="BI117" s="43"/>
      <c r="BJ117" s="43"/>
      <c r="BK117" s="43"/>
      <c r="BL117" s="43"/>
      <c r="BM117" s="43"/>
      <c r="BN117" s="43"/>
      <c r="BO117" s="43"/>
      <c r="BP117" s="44"/>
      <c r="BV117" s="15"/>
      <c r="BW117" s="15"/>
      <c r="BX117" s="15"/>
      <c r="BY117" s="15"/>
    </row>
    <row r="118" spans="1:77" s="24" customFormat="1" ht="13.5" customHeight="1">
      <c r="A118" s="261" t="s">
        <v>72</v>
      </c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AP118" s="261"/>
      <c r="AQ118" s="261"/>
      <c r="AR118" s="261"/>
      <c r="AS118" s="261"/>
      <c r="AT118" s="261"/>
      <c r="AU118" s="199" t="s">
        <v>88</v>
      </c>
      <c r="AV118" s="199"/>
      <c r="AW118" s="199"/>
      <c r="AX118" s="199"/>
      <c r="AY118" s="285" t="str">
        <f>IF('Для розрахунків'!AY118:BG118&gt;0,'Для розрахунків'!AY118:BG118,"-")</f>
        <v>-</v>
      </c>
      <c r="AZ118" s="286"/>
      <c r="BA118" s="286"/>
      <c r="BB118" s="286"/>
      <c r="BC118" s="286"/>
      <c r="BD118" s="286"/>
      <c r="BE118" s="286"/>
      <c r="BF118" s="286"/>
      <c r="BG118" s="287"/>
      <c r="BH118" s="285" t="str">
        <f>IF('Для розрахунків'!BH118:BP118&gt;0,'Для розрахунків'!BH118:BP118,"-")</f>
        <v>-</v>
      </c>
      <c r="BI118" s="286"/>
      <c r="BJ118" s="286"/>
      <c r="BK118" s="286"/>
      <c r="BL118" s="286"/>
      <c r="BM118" s="286"/>
      <c r="BN118" s="286"/>
      <c r="BO118" s="286"/>
      <c r="BP118" s="287"/>
      <c r="BV118" s="15"/>
      <c r="BW118" s="15"/>
      <c r="BX118" s="15"/>
      <c r="BY118" s="15"/>
    </row>
    <row r="119" spans="1:77" s="24" customFormat="1" ht="13.5" customHeight="1">
      <c r="A119" s="184" t="s">
        <v>73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71">
        <v>1615</v>
      </c>
      <c r="AV119" s="71"/>
      <c r="AW119" s="71"/>
      <c r="AX119" s="71"/>
      <c r="AY119" s="285">
        <f>IF('Для розрахунків'!AY119:BG119&gt;0,'Для розрахунків'!AY119:BG119,"-")</f>
        <v>72</v>
      </c>
      <c r="AZ119" s="286"/>
      <c r="BA119" s="286"/>
      <c r="BB119" s="286"/>
      <c r="BC119" s="286"/>
      <c r="BD119" s="286"/>
      <c r="BE119" s="286"/>
      <c r="BF119" s="286"/>
      <c r="BG119" s="287"/>
      <c r="BH119" s="285">
        <f>IF('Для розрахунків'!BH119:BP119&gt;0,'Для розрахунків'!BH119:BP119,"-")</f>
        <v>75</v>
      </c>
      <c r="BI119" s="286"/>
      <c r="BJ119" s="286"/>
      <c r="BK119" s="286"/>
      <c r="BL119" s="286"/>
      <c r="BM119" s="286"/>
      <c r="BN119" s="286"/>
      <c r="BO119" s="286"/>
      <c r="BP119" s="287"/>
      <c r="BV119" s="15"/>
      <c r="BW119" s="15"/>
      <c r="BX119" s="15"/>
      <c r="BY119" s="15"/>
    </row>
    <row r="120" spans="1:77" s="24" customFormat="1" ht="13.5" customHeight="1">
      <c r="A120" s="184" t="s">
        <v>74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71">
        <v>1620</v>
      </c>
      <c r="AV120" s="71"/>
      <c r="AW120" s="71"/>
      <c r="AX120" s="71"/>
      <c r="AY120" s="285" t="str">
        <f>IF('Для розрахунків'!AY120:BG120&gt;0,'Для розрахунків'!AY120:BG120,"-")</f>
        <v>-</v>
      </c>
      <c r="AZ120" s="286"/>
      <c r="BA120" s="286"/>
      <c r="BB120" s="286"/>
      <c r="BC120" s="286"/>
      <c r="BD120" s="286"/>
      <c r="BE120" s="286"/>
      <c r="BF120" s="286"/>
      <c r="BG120" s="287"/>
      <c r="BH120" s="285" t="str">
        <f>IF('Для розрахунків'!BH120:BP120&gt;0,'Для розрахунків'!BH120:BP120,"-")</f>
        <v>-</v>
      </c>
      <c r="BI120" s="286"/>
      <c r="BJ120" s="286"/>
      <c r="BK120" s="286"/>
      <c r="BL120" s="286"/>
      <c r="BM120" s="286"/>
      <c r="BN120" s="286"/>
      <c r="BO120" s="286"/>
      <c r="BP120" s="287"/>
      <c r="BV120" s="15"/>
      <c r="BW120" s="15"/>
      <c r="BX120" s="15"/>
      <c r="BY120" s="15"/>
    </row>
    <row r="121" spans="1:77" s="24" customFormat="1" ht="13.5" customHeight="1">
      <c r="A121" s="184" t="s">
        <v>48</v>
      </c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71">
        <v>1621</v>
      </c>
      <c r="AV121" s="71"/>
      <c r="AW121" s="71"/>
      <c r="AX121" s="71"/>
      <c r="AY121" s="285" t="str">
        <f>IF('Для розрахунків'!AY121:BG121&gt;0,'Для розрахунків'!AY121:BG121,"-")</f>
        <v>-</v>
      </c>
      <c r="AZ121" s="286"/>
      <c r="BA121" s="286"/>
      <c r="BB121" s="286"/>
      <c r="BC121" s="286"/>
      <c r="BD121" s="286"/>
      <c r="BE121" s="286"/>
      <c r="BF121" s="286"/>
      <c r="BG121" s="287"/>
      <c r="BH121" s="285" t="str">
        <f>IF('Для розрахунків'!BH121:BP121&gt;0,'Для розрахунків'!BH121:BP121,"-")</f>
        <v>-</v>
      </c>
      <c r="BI121" s="286"/>
      <c r="BJ121" s="286"/>
      <c r="BK121" s="286"/>
      <c r="BL121" s="286"/>
      <c r="BM121" s="286"/>
      <c r="BN121" s="286"/>
      <c r="BO121" s="286"/>
      <c r="BP121" s="287"/>
      <c r="BV121" s="15"/>
      <c r="BW121" s="15"/>
      <c r="BX121" s="15"/>
      <c r="BY121" s="15"/>
    </row>
    <row r="122" spans="1:77" s="24" customFormat="1" ht="13.5" customHeight="1">
      <c r="A122" s="184" t="s">
        <v>75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71">
        <v>1625</v>
      </c>
      <c r="AV122" s="71"/>
      <c r="AW122" s="71"/>
      <c r="AX122" s="71"/>
      <c r="AY122" s="285" t="str">
        <f>IF('Для розрахунків'!AY122:BG122&gt;0,'Для розрахунків'!AY122:BG122,"-")</f>
        <v>-</v>
      </c>
      <c r="AZ122" s="286"/>
      <c r="BA122" s="286"/>
      <c r="BB122" s="286"/>
      <c r="BC122" s="286"/>
      <c r="BD122" s="286"/>
      <c r="BE122" s="286"/>
      <c r="BF122" s="286"/>
      <c r="BG122" s="287"/>
      <c r="BH122" s="285" t="str">
        <f>IF('Для розрахунків'!BH122:BP122&gt;0,'Для розрахунків'!BH122:BP122,"-")</f>
        <v>-</v>
      </c>
      <c r="BI122" s="286"/>
      <c r="BJ122" s="286"/>
      <c r="BK122" s="286"/>
      <c r="BL122" s="286"/>
      <c r="BM122" s="286"/>
      <c r="BN122" s="286"/>
      <c r="BO122" s="286"/>
      <c r="BP122" s="287"/>
      <c r="BV122" s="15"/>
      <c r="BW122" s="15"/>
      <c r="BX122" s="15"/>
      <c r="BY122" s="15"/>
    </row>
    <row r="123" spans="1:77" s="24" customFormat="1" ht="13.5" customHeight="1">
      <c r="A123" s="184" t="s">
        <v>76</v>
      </c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71">
        <v>1630</v>
      </c>
      <c r="AV123" s="71"/>
      <c r="AW123" s="71"/>
      <c r="AX123" s="71"/>
      <c r="AY123" s="285" t="str">
        <f>IF('Для розрахунків'!AY123:BG123&gt;0,'Для розрахунків'!AY123:BG123,"-")</f>
        <v>-</v>
      </c>
      <c r="AZ123" s="286"/>
      <c r="BA123" s="286"/>
      <c r="BB123" s="286"/>
      <c r="BC123" s="286"/>
      <c r="BD123" s="286"/>
      <c r="BE123" s="286"/>
      <c r="BF123" s="286"/>
      <c r="BG123" s="287"/>
      <c r="BH123" s="285" t="str">
        <f>IF('Для розрахунків'!BH123:BP123&gt;0,'Для розрахунків'!BH123:BP123,"-")</f>
        <v>-</v>
      </c>
      <c r="BI123" s="286"/>
      <c r="BJ123" s="286"/>
      <c r="BK123" s="286"/>
      <c r="BL123" s="286"/>
      <c r="BM123" s="286"/>
      <c r="BN123" s="286"/>
      <c r="BO123" s="286"/>
      <c r="BP123" s="287"/>
      <c r="BV123" s="15"/>
      <c r="BW123" s="15"/>
      <c r="BX123" s="15"/>
      <c r="BY123" s="15"/>
    </row>
    <row r="124" spans="1:77" s="24" customFormat="1" ht="13.5" customHeight="1">
      <c r="A124" s="227" t="s">
        <v>178</v>
      </c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9"/>
      <c r="AU124" s="178" t="s">
        <v>174</v>
      </c>
      <c r="AV124" s="179"/>
      <c r="AW124" s="179"/>
      <c r="AX124" s="180"/>
      <c r="AY124" s="285" t="str">
        <f>IF('Для розрахунків'!AY124:BG124&gt;0,'Для розрахунків'!AY124:BG124,"-")</f>
        <v>-</v>
      </c>
      <c r="AZ124" s="286"/>
      <c r="BA124" s="286"/>
      <c r="BB124" s="286"/>
      <c r="BC124" s="286"/>
      <c r="BD124" s="286"/>
      <c r="BE124" s="286"/>
      <c r="BF124" s="286"/>
      <c r="BG124" s="287"/>
      <c r="BH124" s="285" t="str">
        <f>IF('Для розрахунків'!BH124:BP124&gt;0,'Для розрахунків'!BH124:BP124,"-")</f>
        <v>-</v>
      </c>
      <c r="BI124" s="286"/>
      <c r="BJ124" s="286"/>
      <c r="BK124" s="286"/>
      <c r="BL124" s="286"/>
      <c r="BM124" s="286"/>
      <c r="BN124" s="286"/>
      <c r="BO124" s="286"/>
      <c r="BP124" s="287"/>
      <c r="BV124" s="15"/>
      <c r="BW124" s="15"/>
      <c r="BX124" s="15"/>
      <c r="BY124" s="15"/>
    </row>
    <row r="125" spans="1:77" s="24" customFormat="1" ht="13.5" customHeight="1">
      <c r="A125" s="227" t="s">
        <v>179</v>
      </c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9"/>
      <c r="AU125" s="178" t="s">
        <v>175</v>
      </c>
      <c r="AV125" s="179"/>
      <c r="AW125" s="179"/>
      <c r="AX125" s="180"/>
      <c r="AY125" s="285" t="str">
        <f>IF('Для розрахунків'!AY125:BG125&gt;0,'Для розрахунків'!AY125:BG125,"-")</f>
        <v>-</v>
      </c>
      <c r="AZ125" s="286"/>
      <c r="BA125" s="286"/>
      <c r="BB125" s="286"/>
      <c r="BC125" s="286"/>
      <c r="BD125" s="286"/>
      <c r="BE125" s="286"/>
      <c r="BF125" s="286"/>
      <c r="BG125" s="287"/>
      <c r="BH125" s="285" t="str">
        <f>IF('Для розрахунків'!BH125:BP125&gt;0,'Для розрахунків'!BH125:BP125,"-")</f>
        <v>-</v>
      </c>
      <c r="BI125" s="286"/>
      <c r="BJ125" s="286"/>
      <c r="BK125" s="286"/>
      <c r="BL125" s="286"/>
      <c r="BM125" s="286"/>
      <c r="BN125" s="286"/>
      <c r="BO125" s="286"/>
      <c r="BP125" s="287"/>
      <c r="BV125" s="15"/>
      <c r="BW125" s="15"/>
      <c r="BX125" s="15"/>
      <c r="BY125" s="15"/>
    </row>
    <row r="126" spans="1:77" s="24" customFormat="1" ht="13.5" customHeight="1">
      <c r="A126" s="227" t="s">
        <v>180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9"/>
      <c r="AU126" s="178" t="s">
        <v>176</v>
      </c>
      <c r="AV126" s="179"/>
      <c r="AW126" s="179"/>
      <c r="AX126" s="180"/>
      <c r="AY126" s="285" t="str">
        <f>IF('Для розрахунків'!AY126:BG126&gt;0,'Для розрахунків'!AY126:BG126,"-")</f>
        <v>-</v>
      </c>
      <c r="AZ126" s="286"/>
      <c r="BA126" s="286"/>
      <c r="BB126" s="286"/>
      <c r="BC126" s="286"/>
      <c r="BD126" s="286"/>
      <c r="BE126" s="286"/>
      <c r="BF126" s="286"/>
      <c r="BG126" s="287"/>
      <c r="BH126" s="285" t="str">
        <f>IF('Для розрахунків'!BH126:BP126&gt;0,'Для розрахунків'!BH126:BP126,"-")</f>
        <v>-</v>
      </c>
      <c r="BI126" s="286"/>
      <c r="BJ126" s="286"/>
      <c r="BK126" s="286"/>
      <c r="BL126" s="286"/>
      <c r="BM126" s="286"/>
      <c r="BN126" s="286"/>
      <c r="BO126" s="286"/>
      <c r="BP126" s="287"/>
      <c r="BV126" s="15"/>
      <c r="BW126" s="15"/>
      <c r="BX126" s="15"/>
      <c r="BY126" s="15"/>
    </row>
    <row r="127" spans="1:77" s="24" customFormat="1" ht="13.5" customHeight="1">
      <c r="A127" s="227" t="s">
        <v>181</v>
      </c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9"/>
      <c r="AU127" s="178" t="s">
        <v>177</v>
      </c>
      <c r="AV127" s="179"/>
      <c r="AW127" s="179"/>
      <c r="AX127" s="180"/>
      <c r="AY127" s="285" t="str">
        <f>IF('Для розрахунків'!AY127:BG127&gt;0,'Для розрахунків'!AY127:BG127,"-")</f>
        <v>-</v>
      </c>
      <c r="AZ127" s="286"/>
      <c r="BA127" s="286"/>
      <c r="BB127" s="286"/>
      <c r="BC127" s="286"/>
      <c r="BD127" s="286"/>
      <c r="BE127" s="286"/>
      <c r="BF127" s="286"/>
      <c r="BG127" s="287"/>
      <c r="BH127" s="285" t="str">
        <f>IF('Для розрахунків'!BH127:BP127&gt;0,'Для розрахунків'!BH127:BP127,"-")</f>
        <v>-</v>
      </c>
      <c r="BI127" s="286"/>
      <c r="BJ127" s="286"/>
      <c r="BK127" s="286"/>
      <c r="BL127" s="286"/>
      <c r="BM127" s="286"/>
      <c r="BN127" s="286"/>
      <c r="BO127" s="286"/>
      <c r="BP127" s="287"/>
      <c r="BV127" s="15"/>
      <c r="BW127" s="15"/>
      <c r="BX127" s="15"/>
      <c r="BY127" s="15"/>
    </row>
    <row r="128" spans="1:77" s="24" customFormat="1" ht="13.5" customHeight="1">
      <c r="A128" s="220" t="s">
        <v>77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65">
        <v>1660</v>
      </c>
      <c r="AV128" s="65"/>
      <c r="AW128" s="65"/>
      <c r="AX128" s="65"/>
      <c r="AY128" s="285" t="str">
        <f>IF('Для розрахунків'!AY128:BG128&gt;0,'Для розрахунків'!AY128:BG128,"-")</f>
        <v>-</v>
      </c>
      <c r="AZ128" s="286"/>
      <c r="BA128" s="286"/>
      <c r="BB128" s="286"/>
      <c r="BC128" s="286"/>
      <c r="BD128" s="286"/>
      <c r="BE128" s="286"/>
      <c r="BF128" s="286"/>
      <c r="BG128" s="287"/>
      <c r="BH128" s="285" t="str">
        <f>IF('Для розрахунків'!BH128:BP128&gt;0,'Для розрахунків'!BH128:BP128,"-")</f>
        <v>-</v>
      </c>
      <c r="BI128" s="286"/>
      <c r="BJ128" s="286"/>
      <c r="BK128" s="286"/>
      <c r="BL128" s="286"/>
      <c r="BM128" s="286"/>
      <c r="BN128" s="286"/>
      <c r="BO128" s="286"/>
      <c r="BP128" s="287"/>
      <c r="BV128" s="15"/>
      <c r="BW128" s="15"/>
      <c r="BX128" s="15"/>
      <c r="BY128" s="15"/>
    </row>
    <row r="129" spans="1:77" s="24" customFormat="1" ht="13.5" customHeight="1">
      <c r="A129" s="220" t="s">
        <v>78</v>
      </c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71">
        <v>1665</v>
      </c>
      <c r="AV129" s="71"/>
      <c r="AW129" s="71"/>
      <c r="AX129" s="71"/>
      <c r="AY129" s="285" t="str">
        <f>IF('Для розрахунків'!AY129:BG129&gt;0,'Для розрахунків'!AY129:BG129,"-")</f>
        <v>-</v>
      </c>
      <c r="AZ129" s="286"/>
      <c r="BA129" s="286"/>
      <c r="BB129" s="286"/>
      <c r="BC129" s="286"/>
      <c r="BD129" s="286"/>
      <c r="BE129" s="286"/>
      <c r="BF129" s="286"/>
      <c r="BG129" s="287"/>
      <c r="BH129" s="285" t="str">
        <f>IF('Для розрахунків'!BH129:BP129&gt;0,'Для розрахунків'!BH129:BP129,"-")</f>
        <v>-</v>
      </c>
      <c r="BI129" s="286"/>
      <c r="BJ129" s="286"/>
      <c r="BK129" s="286"/>
      <c r="BL129" s="286"/>
      <c r="BM129" s="286"/>
      <c r="BN129" s="286"/>
      <c r="BO129" s="286"/>
      <c r="BP129" s="287"/>
      <c r="BV129" s="15"/>
      <c r="BW129" s="15"/>
      <c r="BX129" s="15"/>
      <c r="BY129" s="15"/>
    </row>
    <row r="130" spans="1:77" s="24" customFormat="1" ht="13.5" customHeight="1">
      <c r="A130" s="227" t="s">
        <v>184</v>
      </c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9"/>
      <c r="AU130" s="178" t="s">
        <v>182</v>
      </c>
      <c r="AV130" s="179"/>
      <c r="AW130" s="179"/>
      <c r="AX130" s="180"/>
      <c r="AY130" s="285" t="str">
        <f>IF('Для розрахунків'!AY130:BG130&gt;0,'Для розрахунків'!AY130:BG130,"-")</f>
        <v>-</v>
      </c>
      <c r="AZ130" s="286"/>
      <c r="BA130" s="286"/>
      <c r="BB130" s="286"/>
      <c r="BC130" s="286"/>
      <c r="BD130" s="286"/>
      <c r="BE130" s="286"/>
      <c r="BF130" s="286"/>
      <c r="BG130" s="287"/>
      <c r="BH130" s="285" t="str">
        <f>IF('Для розрахунків'!BH130:BP130&gt;0,'Для розрахунків'!BH130:BP130,"-")</f>
        <v>-</v>
      </c>
      <c r="BI130" s="286"/>
      <c r="BJ130" s="286"/>
      <c r="BK130" s="286"/>
      <c r="BL130" s="286"/>
      <c r="BM130" s="286"/>
      <c r="BN130" s="286"/>
      <c r="BO130" s="286"/>
      <c r="BP130" s="287"/>
      <c r="BV130" s="15"/>
      <c r="BW130" s="15"/>
      <c r="BX130" s="15"/>
      <c r="BY130" s="15"/>
    </row>
    <row r="131" spans="1:77" s="24" customFormat="1" ht="13.5" customHeight="1">
      <c r="A131" s="220" t="s">
        <v>79</v>
      </c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71">
        <v>1690</v>
      </c>
      <c r="AV131" s="71"/>
      <c r="AW131" s="71"/>
      <c r="AX131" s="71"/>
      <c r="AY131" s="285" t="str">
        <f>IF('Для розрахунків'!AY131:BG131&gt;0,'Для розрахунків'!AY131:BG131,"-")</f>
        <v>-</v>
      </c>
      <c r="AZ131" s="286"/>
      <c r="BA131" s="286"/>
      <c r="BB131" s="286"/>
      <c r="BC131" s="286"/>
      <c r="BD131" s="286"/>
      <c r="BE131" s="286"/>
      <c r="BF131" s="286"/>
      <c r="BG131" s="287"/>
      <c r="BH131" s="285" t="str">
        <f>IF('Для розрахунків'!BH131:BP131&gt;0,'Для розрахунків'!BH131:BP131,"-")</f>
        <v>-</v>
      </c>
      <c r="BI131" s="286"/>
      <c r="BJ131" s="286"/>
      <c r="BK131" s="286"/>
      <c r="BL131" s="286"/>
      <c r="BM131" s="286"/>
      <c r="BN131" s="286"/>
      <c r="BO131" s="286"/>
      <c r="BP131" s="287"/>
      <c r="BV131" s="15"/>
      <c r="BW131" s="15"/>
      <c r="BX131" s="15"/>
      <c r="BY131" s="15"/>
    </row>
    <row r="132" spans="1:77" s="24" customFormat="1" ht="13.5" customHeight="1">
      <c r="A132" s="146" t="s">
        <v>80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68">
        <v>1695</v>
      </c>
      <c r="AV132" s="168"/>
      <c r="AW132" s="168"/>
      <c r="AX132" s="168"/>
      <c r="AY132" s="285">
        <f>IF('Для розрахунків'!AY132:BG132&gt;0,'Для розрахунків'!AY132:BG132,"-")</f>
        <v>72</v>
      </c>
      <c r="AZ132" s="286"/>
      <c r="BA132" s="286"/>
      <c r="BB132" s="286"/>
      <c r="BC132" s="286"/>
      <c r="BD132" s="286"/>
      <c r="BE132" s="286"/>
      <c r="BF132" s="286"/>
      <c r="BG132" s="287"/>
      <c r="BH132" s="285">
        <f>IF('Для розрахунків'!BH132:BP132&gt;0,'Для розрахунків'!BH132:BP132,"-")</f>
        <v>75</v>
      </c>
      <c r="BI132" s="286"/>
      <c r="BJ132" s="286"/>
      <c r="BK132" s="286"/>
      <c r="BL132" s="286"/>
      <c r="BM132" s="286"/>
      <c r="BN132" s="286"/>
      <c r="BO132" s="286"/>
      <c r="BP132" s="287"/>
      <c r="BV132" s="15"/>
      <c r="BW132" s="15"/>
      <c r="BX132" s="15"/>
      <c r="BY132" s="15"/>
    </row>
    <row r="133" spans="1:77" s="32" customFormat="1" ht="13.5" customHeight="1">
      <c r="A133" s="242" t="s">
        <v>81</v>
      </c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43"/>
      <c r="AT133" s="244"/>
      <c r="AU133" s="242">
        <v>1700</v>
      </c>
      <c r="AV133" s="243"/>
      <c r="AW133" s="243"/>
      <c r="AX133" s="244"/>
      <c r="AY133" s="285" t="str">
        <f>IF('Для розрахунків'!AY133:BG133&gt;0,'Для розрахунків'!AY133:BG133,"-")</f>
        <v>-</v>
      </c>
      <c r="AZ133" s="286"/>
      <c r="BA133" s="286"/>
      <c r="BB133" s="286"/>
      <c r="BC133" s="286"/>
      <c r="BD133" s="286"/>
      <c r="BE133" s="286"/>
      <c r="BF133" s="286"/>
      <c r="BG133" s="287"/>
      <c r="BH133" s="285" t="str">
        <f>IF('Для розрахунків'!BH133:BP133&gt;0,'Для розрахунків'!BH133:BP133,"-")</f>
        <v>-</v>
      </c>
      <c r="BI133" s="286"/>
      <c r="BJ133" s="286"/>
      <c r="BK133" s="286"/>
      <c r="BL133" s="286"/>
      <c r="BM133" s="286"/>
      <c r="BN133" s="286"/>
      <c r="BO133" s="286"/>
      <c r="BP133" s="287"/>
      <c r="BV133" s="33"/>
      <c r="BW133" s="33"/>
      <c r="BX133" s="33"/>
      <c r="BY133" s="33"/>
    </row>
    <row r="134" spans="1:77" s="32" customFormat="1" ht="13.5" customHeight="1">
      <c r="A134" s="245" t="s">
        <v>82</v>
      </c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46"/>
      <c r="AL134" s="246"/>
      <c r="AM134" s="246"/>
      <c r="AN134" s="246"/>
      <c r="AO134" s="246"/>
      <c r="AP134" s="246"/>
      <c r="AQ134" s="246"/>
      <c r="AR134" s="246"/>
      <c r="AS134" s="246"/>
      <c r="AT134" s="247"/>
      <c r="AU134" s="245"/>
      <c r="AV134" s="246"/>
      <c r="AW134" s="246"/>
      <c r="AX134" s="247"/>
      <c r="AY134" s="285" t="str">
        <f>IF('Для розрахунків'!AY134:BG134&gt;0,'Для розрахунків'!AY134:BG134,"-")</f>
        <v>-</v>
      </c>
      <c r="AZ134" s="286"/>
      <c r="BA134" s="286"/>
      <c r="BB134" s="286"/>
      <c r="BC134" s="286"/>
      <c r="BD134" s="286"/>
      <c r="BE134" s="286"/>
      <c r="BF134" s="286"/>
      <c r="BG134" s="287"/>
      <c r="BH134" s="285" t="str">
        <f>IF('Для розрахунків'!BH134:BP134&gt;0,'Для розрахунків'!BH134:BP134,"-")</f>
        <v>-</v>
      </c>
      <c r="BI134" s="286"/>
      <c r="BJ134" s="286"/>
      <c r="BK134" s="286"/>
      <c r="BL134" s="286"/>
      <c r="BM134" s="286"/>
      <c r="BN134" s="286"/>
      <c r="BO134" s="286"/>
      <c r="BP134" s="287"/>
      <c r="BV134" s="33"/>
      <c r="BW134" s="33"/>
      <c r="BX134" s="33"/>
      <c r="BY134" s="33"/>
    </row>
    <row r="135" spans="1:77" s="32" customFormat="1" ht="13.5" customHeight="1">
      <c r="A135" s="271" t="s">
        <v>185</v>
      </c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3"/>
      <c r="AU135" s="271" t="s">
        <v>183</v>
      </c>
      <c r="AV135" s="272"/>
      <c r="AW135" s="272"/>
      <c r="AX135" s="273"/>
      <c r="AY135" s="285" t="str">
        <f>IF('Для розрахунків'!AY135:BG135&gt;0,'Для розрахунків'!AY135:BG135,"-")</f>
        <v>-</v>
      </c>
      <c r="AZ135" s="286"/>
      <c r="BA135" s="286"/>
      <c r="BB135" s="286"/>
      <c r="BC135" s="286"/>
      <c r="BD135" s="286"/>
      <c r="BE135" s="286"/>
      <c r="BF135" s="286"/>
      <c r="BG135" s="287"/>
      <c r="BH135" s="285" t="str">
        <f>IF('Для розрахунків'!BH135:BP135&gt;0,'Для розрахунків'!BH135:BP135,"-")</f>
        <v>-</v>
      </c>
      <c r="BI135" s="286"/>
      <c r="BJ135" s="286"/>
      <c r="BK135" s="286"/>
      <c r="BL135" s="286"/>
      <c r="BM135" s="286"/>
      <c r="BN135" s="286"/>
      <c r="BO135" s="286"/>
      <c r="BP135" s="287"/>
      <c r="BV135" s="33"/>
      <c r="BW135" s="33"/>
      <c r="BX135" s="33"/>
      <c r="BY135" s="33"/>
    </row>
    <row r="136" spans="1:77" s="24" customFormat="1" ht="13.5" customHeight="1">
      <c r="A136" s="254" t="s">
        <v>55</v>
      </c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168">
        <v>1900</v>
      </c>
      <c r="AV136" s="168"/>
      <c r="AW136" s="168"/>
      <c r="AX136" s="168"/>
      <c r="AY136" s="285">
        <f>IF('Для розрахунків'!AY136:BG136&gt;0,'Для розрахунків'!AY136:BG136,"-")</f>
        <v>7159</v>
      </c>
      <c r="AZ136" s="286"/>
      <c r="BA136" s="286"/>
      <c r="BB136" s="286"/>
      <c r="BC136" s="286"/>
      <c r="BD136" s="286"/>
      <c r="BE136" s="286"/>
      <c r="BF136" s="286"/>
      <c r="BG136" s="287"/>
      <c r="BH136" s="285">
        <f>IF('Для розрахунків'!BH136:BP136&gt;0,'Для розрахунків'!BH136:BP136,"-")</f>
        <v>7186</v>
      </c>
      <c r="BI136" s="286"/>
      <c r="BJ136" s="286"/>
      <c r="BK136" s="286"/>
      <c r="BL136" s="286"/>
      <c r="BM136" s="286"/>
      <c r="BN136" s="286"/>
      <c r="BO136" s="286"/>
      <c r="BP136" s="287"/>
      <c r="BV136" s="15"/>
      <c r="BW136" s="15"/>
      <c r="BX136" s="15"/>
      <c r="BY136" s="15"/>
    </row>
    <row r="137" spans="1:77" s="24" customFormat="1" ht="6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BV137" s="15"/>
      <c r="BW137" s="15"/>
      <c r="BX137" s="15"/>
      <c r="BY137" s="15"/>
    </row>
    <row r="138" spans="1:75" s="21" customFormat="1" ht="13.5" customHeight="1">
      <c r="A138" s="66" t="s">
        <v>84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23"/>
      <c r="AF138" s="23"/>
      <c r="AG138" s="23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BT138" s="22"/>
      <c r="BU138" s="22"/>
      <c r="BV138" s="22"/>
      <c r="BW138" s="22"/>
    </row>
    <row r="139" spans="1:75" s="21" customFormat="1" ht="8.25" customHeight="1">
      <c r="A139" s="58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BT139" s="22"/>
      <c r="BU139" s="22"/>
      <c r="BV139" s="22"/>
      <c r="BW139" s="22"/>
    </row>
    <row r="140" spans="1:75" s="21" customFormat="1" ht="13.5" customHeight="1">
      <c r="A140" s="60" t="s">
        <v>85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23"/>
      <c r="AF140" s="23"/>
      <c r="AG140" s="23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BT140" s="22"/>
      <c r="BU140" s="22"/>
      <c r="BV140" s="22"/>
      <c r="BW140" s="22"/>
    </row>
    <row r="141" spans="1:77" s="24" customFormat="1" ht="8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BV141" s="15"/>
      <c r="BW141" s="15"/>
      <c r="BX141" s="15"/>
      <c r="BY141" s="15"/>
    </row>
    <row r="142" spans="1:77" s="24" customFormat="1" ht="30" customHeight="1">
      <c r="A142" s="241" t="s">
        <v>86</v>
      </c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BV142" s="15"/>
      <c r="BW142" s="15"/>
      <c r="BX142" s="15"/>
      <c r="BY142" s="15"/>
    </row>
    <row r="143" spans="1:77" s="24" customFormat="1" ht="5.25" customHeight="1">
      <c r="A143" s="1"/>
      <c r="BV143" s="15"/>
      <c r="BW143" s="15"/>
      <c r="BX143" s="15"/>
      <c r="BY143" s="15"/>
    </row>
    <row r="144" spans="74:77" s="24" customFormat="1" ht="13.5" customHeight="1">
      <c r="BV144" s="15"/>
      <c r="BW144" s="15"/>
      <c r="BX144" s="15"/>
      <c r="BY144" s="15"/>
    </row>
    <row r="145" spans="74:77" s="24" customFormat="1" ht="13.5" customHeight="1">
      <c r="BV145" s="15"/>
      <c r="BW145" s="15"/>
      <c r="BX145" s="15"/>
      <c r="BY145" s="15"/>
    </row>
    <row r="146" spans="74:77" s="24" customFormat="1" ht="13.5" customHeight="1">
      <c r="BV146" s="15"/>
      <c r="BW146" s="15"/>
      <c r="BX146" s="15"/>
      <c r="BY146" s="15"/>
    </row>
    <row r="147" spans="74:77" s="24" customFormat="1" ht="13.5" customHeight="1">
      <c r="BV147" s="15"/>
      <c r="BW147" s="15"/>
      <c r="BX147" s="15"/>
      <c r="BY147" s="15"/>
    </row>
    <row r="148" spans="74:77" s="24" customFormat="1" ht="13.5" customHeight="1">
      <c r="BV148" s="15"/>
      <c r="BW148" s="15"/>
      <c r="BX148" s="15"/>
      <c r="BY148" s="15"/>
    </row>
    <row r="149" spans="74:77" s="24" customFormat="1" ht="13.5" customHeight="1">
      <c r="BV149" s="15"/>
      <c r="BW149" s="15"/>
      <c r="BX149" s="15"/>
      <c r="BY149" s="15"/>
    </row>
    <row r="150" spans="74:77" s="24" customFormat="1" ht="13.5" customHeight="1">
      <c r="BV150" s="15"/>
      <c r="BW150" s="15"/>
      <c r="BX150" s="15"/>
      <c r="BY150" s="15"/>
    </row>
    <row r="151" spans="74:77" s="24" customFormat="1" ht="13.5" customHeight="1">
      <c r="BV151" s="15"/>
      <c r="BW151" s="15"/>
      <c r="BX151" s="15"/>
      <c r="BY151" s="15"/>
    </row>
    <row r="152" spans="74:77" s="24" customFormat="1" ht="13.5" customHeight="1">
      <c r="BV152" s="16"/>
      <c r="BW152" s="16"/>
      <c r="BX152" s="16"/>
      <c r="BY152" s="16"/>
    </row>
    <row r="153" spans="74:77" s="24" customFormat="1" ht="13.5" customHeight="1">
      <c r="BV153" s="16"/>
      <c r="BW153" s="16"/>
      <c r="BX153" s="16"/>
      <c r="BY153" s="16"/>
    </row>
    <row r="154" spans="74:77" s="24" customFormat="1" ht="13.5" customHeight="1">
      <c r="BV154" s="16"/>
      <c r="BW154" s="16"/>
      <c r="BX154" s="16"/>
      <c r="BY154" s="16"/>
    </row>
    <row r="155" spans="74:77" s="24" customFormat="1" ht="13.5" customHeight="1">
      <c r="BV155" s="15"/>
      <c r="BW155" s="15"/>
      <c r="BX155" s="15"/>
      <c r="BY155" s="15"/>
    </row>
    <row r="156" spans="74:77" s="24" customFormat="1" ht="13.5" customHeight="1">
      <c r="BV156" s="13"/>
      <c r="BW156" s="13"/>
      <c r="BX156" s="13"/>
      <c r="BY156" s="13"/>
    </row>
    <row r="157" spans="74:77" s="24" customFormat="1" ht="13.5" customHeight="1">
      <c r="BV157" s="13"/>
      <c r="BW157" s="13"/>
      <c r="BX157" s="13"/>
      <c r="BY157" s="13"/>
    </row>
    <row r="158" spans="74:77" s="24" customFormat="1" ht="13.5" customHeight="1">
      <c r="BV158" s="13"/>
      <c r="BW158" s="13"/>
      <c r="BX158" s="13"/>
      <c r="BY158" s="13"/>
    </row>
    <row r="159" spans="74:77" s="24" customFormat="1" ht="13.5" customHeight="1">
      <c r="BV159" s="13"/>
      <c r="BW159" s="13"/>
      <c r="BX159" s="13"/>
      <c r="BY159" s="13"/>
    </row>
    <row r="160" spans="74:77" s="24" customFormat="1" ht="13.5" customHeight="1">
      <c r="BV160" s="13"/>
      <c r="BW160" s="13"/>
      <c r="BX160" s="13"/>
      <c r="BY160" s="13"/>
    </row>
    <row r="161" spans="74:77" s="24" customFormat="1" ht="13.5" customHeight="1">
      <c r="BV161" s="13"/>
      <c r="BW161" s="13"/>
      <c r="BX161" s="13"/>
      <c r="BY161" s="13"/>
    </row>
    <row r="162" spans="74:77" s="24" customFormat="1" ht="13.5" customHeight="1">
      <c r="BV162" s="13"/>
      <c r="BW162" s="13"/>
      <c r="BX162" s="13"/>
      <c r="BY162" s="13"/>
    </row>
    <row r="163" spans="74:77" s="24" customFormat="1" ht="13.5" customHeight="1">
      <c r="BV163" s="13"/>
      <c r="BW163" s="13"/>
      <c r="BX163" s="13"/>
      <c r="BY163" s="13"/>
    </row>
    <row r="164" spans="74:77" s="24" customFormat="1" ht="13.5" customHeight="1">
      <c r="BV164" s="13"/>
      <c r="BW164" s="13"/>
      <c r="BX164" s="13"/>
      <c r="BY164" s="13"/>
    </row>
    <row r="165" spans="74:77" s="24" customFormat="1" ht="13.5" customHeight="1">
      <c r="BV165" s="13"/>
      <c r="BW165" s="13"/>
      <c r="BX165" s="13"/>
      <c r="BY165" s="13"/>
    </row>
    <row r="166" spans="74:77" s="24" customFormat="1" ht="13.5" customHeight="1">
      <c r="BV166" s="13"/>
      <c r="BW166" s="13"/>
      <c r="BX166" s="13"/>
      <c r="BY166" s="13"/>
    </row>
    <row r="167" spans="74:77" s="24" customFormat="1" ht="13.5" customHeight="1">
      <c r="BV167" s="13"/>
      <c r="BW167" s="13"/>
      <c r="BX167" s="13"/>
      <c r="BY167" s="13"/>
    </row>
    <row r="168" spans="74:77" s="24" customFormat="1" ht="13.5" customHeight="1">
      <c r="BV168" s="13"/>
      <c r="BW168" s="13"/>
      <c r="BX168" s="13"/>
      <c r="BY168" s="13"/>
    </row>
    <row r="169" spans="74:77" s="24" customFormat="1" ht="13.5" customHeight="1">
      <c r="BV169" s="13"/>
      <c r="BW169" s="13"/>
      <c r="BX169" s="13"/>
      <c r="BY169" s="13"/>
    </row>
    <row r="170" spans="74:77" s="24" customFormat="1" ht="13.5" customHeight="1">
      <c r="BV170" s="13"/>
      <c r="BW170" s="13"/>
      <c r="BX170" s="13"/>
      <c r="BY170" s="13"/>
    </row>
    <row r="171" spans="74:77" s="24" customFormat="1" ht="13.5" customHeight="1">
      <c r="BV171" s="13"/>
      <c r="BW171" s="13"/>
      <c r="BX171" s="13"/>
      <c r="BY171" s="13"/>
    </row>
    <row r="172" spans="74:77" s="24" customFormat="1" ht="13.5" customHeight="1">
      <c r="BV172" s="13"/>
      <c r="BW172" s="13"/>
      <c r="BX172" s="13"/>
      <c r="BY172" s="13"/>
    </row>
    <row r="173" spans="74:77" s="24" customFormat="1" ht="13.5" customHeight="1">
      <c r="BV173" s="13"/>
      <c r="BW173" s="13"/>
      <c r="BX173" s="13"/>
      <c r="BY173" s="13"/>
    </row>
    <row r="174" spans="74:77" s="24" customFormat="1" ht="13.5" customHeight="1">
      <c r="BV174" s="13"/>
      <c r="BW174" s="13"/>
      <c r="BX174" s="13"/>
      <c r="BY174" s="13"/>
    </row>
    <row r="175" spans="74:77" s="24" customFormat="1" ht="13.5" customHeight="1">
      <c r="BV175" s="13"/>
      <c r="BW175" s="13"/>
      <c r="BX175" s="13"/>
      <c r="BY175" s="13"/>
    </row>
    <row r="176" spans="74:77" s="24" customFormat="1" ht="13.5" customHeight="1">
      <c r="BV176" s="13"/>
      <c r="BW176" s="13"/>
      <c r="BX176" s="13"/>
      <c r="BY176" s="13"/>
    </row>
    <row r="177" spans="74:77" s="24" customFormat="1" ht="13.5" customHeight="1">
      <c r="BV177" s="13"/>
      <c r="BW177" s="13"/>
      <c r="BX177" s="13"/>
      <c r="BY177" s="13"/>
    </row>
    <row r="178" spans="74:77" s="24" customFormat="1" ht="13.5" customHeight="1">
      <c r="BV178" s="13"/>
      <c r="BW178" s="13"/>
      <c r="BX178" s="13"/>
      <c r="BY178" s="13"/>
    </row>
    <row r="179" spans="74:77" s="24" customFormat="1" ht="13.5" customHeight="1">
      <c r="BV179" s="13"/>
      <c r="BW179" s="13"/>
      <c r="BX179" s="13"/>
      <c r="BY179" s="13"/>
    </row>
    <row r="180" spans="74:77" s="24" customFormat="1" ht="13.5" customHeight="1">
      <c r="BV180" s="13"/>
      <c r="BW180" s="13"/>
      <c r="BX180" s="13"/>
      <c r="BY180" s="13"/>
    </row>
    <row r="181" spans="74:77" s="24" customFormat="1" ht="13.5" customHeight="1">
      <c r="BV181" s="13"/>
      <c r="BW181" s="13"/>
      <c r="BX181" s="13"/>
      <c r="BY181" s="13"/>
    </row>
    <row r="182" spans="74:77" s="24" customFormat="1" ht="13.5" customHeight="1">
      <c r="BV182" s="13"/>
      <c r="BW182" s="13"/>
      <c r="BX182" s="13"/>
      <c r="BY182" s="13"/>
    </row>
    <row r="183" spans="74:77" s="24" customFormat="1" ht="13.5" customHeight="1">
      <c r="BV183" s="13"/>
      <c r="BW183" s="13"/>
      <c r="BX183" s="13"/>
      <c r="BY183" s="13"/>
    </row>
    <row r="184" spans="74:77" s="24" customFormat="1" ht="13.5" customHeight="1">
      <c r="BV184" s="13"/>
      <c r="BW184" s="13"/>
      <c r="BX184" s="13"/>
      <c r="BY184" s="13"/>
    </row>
    <row r="185" spans="74:77" s="24" customFormat="1" ht="13.5" customHeight="1">
      <c r="BV185" s="13"/>
      <c r="BW185" s="13"/>
      <c r="BX185" s="13"/>
      <c r="BY185" s="13"/>
    </row>
    <row r="186" spans="74:77" s="24" customFormat="1" ht="13.5" customHeight="1">
      <c r="BV186" s="13"/>
      <c r="BW186" s="13"/>
      <c r="BX186" s="13"/>
      <c r="BY186" s="13"/>
    </row>
    <row r="187" spans="74:77" s="24" customFormat="1" ht="13.5" customHeight="1">
      <c r="BV187" s="13"/>
      <c r="BW187" s="13"/>
      <c r="BX187" s="13"/>
      <c r="BY187" s="13"/>
    </row>
    <row r="188" spans="74:77" s="24" customFormat="1" ht="13.5" customHeight="1">
      <c r="BV188" s="13"/>
      <c r="BW188" s="13"/>
      <c r="BX188" s="13"/>
      <c r="BY188" s="13"/>
    </row>
    <row r="189" spans="74:77" s="24" customFormat="1" ht="13.5" customHeight="1">
      <c r="BV189" s="13"/>
      <c r="BW189" s="13"/>
      <c r="BX189" s="13"/>
      <c r="BY189" s="13"/>
    </row>
    <row r="190" spans="74:77" s="24" customFormat="1" ht="13.5" customHeight="1">
      <c r="BV190" s="13"/>
      <c r="BW190" s="13"/>
      <c r="BX190" s="13"/>
      <c r="BY190" s="13"/>
    </row>
    <row r="191" spans="74:77" s="24" customFormat="1" ht="13.5" customHeight="1">
      <c r="BV191" s="13"/>
      <c r="BW191" s="13"/>
      <c r="BX191" s="13"/>
      <c r="BY191" s="13"/>
    </row>
    <row r="192" spans="74:77" s="24" customFormat="1" ht="13.5" customHeight="1">
      <c r="BV192" s="13"/>
      <c r="BW192" s="13"/>
      <c r="BX192" s="13"/>
      <c r="BY192" s="13"/>
    </row>
    <row r="193" spans="74:77" s="24" customFormat="1" ht="13.5" customHeight="1">
      <c r="BV193" s="13"/>
      <c r="BW193" s="13"/>
      <c r="BX193" s="13"/>
      <c r="BY193" s="13"/>
    </row>
    <row r="194" spans="74:77" s="24" customFormat="1" ht="13.5" customHeight="1">
      <c r="BV194" s="13"/>
      <c r="BW194" s="13"/>
      <c r="BX194" s="13"/>
      <c r="BY194" s="13"/>
    </row>
    <row r="195" spans="74:77" s="24" customFormat="1" ht="13.5" customHeight="1">
      <c r="BV195" s="13"/>
      <c r="BW195" s="13"/>
      <c r="BX195" s="13"/>
      <c r="BY195" s="13"/>
    </row>
    <row r="196" spans="74:77" s="24" customFormat="1" ht="13.5" customHeight="1">
      <c r="BV196" s="13"/>
      <c r="BW196" s="13"/>
      <c r="BX196" s="13"/>
      <c r="BY196" s="13"/>
    </row>
    <row r="197" spans="74:77" s="24" customFormat="1" ht="13.5" customHeight="1">
      <c r="BV197" s="13"/>
      <c r="BW197" s="13"/>
      <c r="BX197" s="13"/>
      <c r="BY197" s="13"/>
    </row>
    <row r="198" spans="74:77" s="24" customFormat="1" ht="13.5" customHeight="1">
      <c r="BV198" s="13"/>
      <c r="BW198" s="13"/>
      <c r="BX198" s="13"/>
      <c r="BY198" s="13"/>
    </row>
    <row r="199" spans="74:77" s="24" customFormat="1" ht="13.5" customHeight="1">
      <c r="BV199" s="13"/>
      <c r="BW199" s="13"/>
      <c r="BX199" s="13"/>
      <c r="BY199" s="13"/>
    </row>
    <row r="200" spans="74:77" s="24" customFormat="1" ht="13.5" customHeight="1">
      <c r="BV200" s="13"/>
      <c r="BW200" s="13"/>
      <c r="BX200" s="13"/>
      <c r="BY200" s="13"/>
    </row>
    <row r="201" spans="74:77" s="24" customFormat="1" ht="13.5" customHeight="1">
      <c r="BV201" s="13"/>
      <c r="BW201" s="13"/>
      <c r="BX201" s="13"/>
      <c r="BY201" s="13"/>
    </row>
    <row r="202" spans="74:77" s="24" customFormat="1" ht="13.5" customHeight="1">
      <c r="BV202" s="13"/>
      <c r="BW202" s="13"/>
      <c r="BX202" s="13"/>
      <c r="BY202" s="13"/>
    </row>
    <row r="203" spans="74:77" s="24" customFormat="1" ht="13.5" customHeight="1">
      <c r="BV203" s="13"/>
      <c r="BW203" s="13"/>
      <c r="BX203" s="13"/>
      <c r="BY203" s="13"/>
    </row>
    <row r="204" spans="74:77" s="24" customFormat="1" ht="13.5" customHeight="1">
      <c r="BV204" s="13"/>
      <c r="BW204" s="13"/>
      <c r="BX204" s="13"/>
      <c r="BY204" s="13"/>
    </row>
    <row r="205" spans="74:77" s="24" customFormat="1" ht="13.5" customHeight="1">
      <c r="BV205" s="13"/>
      <c r="BW205" s="13"/>
      <c r="BX205" s="13"/>
      <c r="BY205" s="13"/>
    </row>
    <row r="206" spans="74:77" s="24" customFormat="1" ht="13.5" customHeight="1">
      <c r="BV206" s="13"/>
      <c r="BW206" s="13"/>
      <c r="BX206" s="13"/>
      <c r="BY206" s="13"/>
    </row>
    <row r="207" spans="74:77" s="24" customFormat="1" ht="13.5" customHeight="1">
      <c r="BV207" s="13"/>
      <c r="BW207" s="13"/>
      <c r="BX207" s="13"/>
      <c r="BY207" s="13"/>
    </row>
    <row r="208" spans="74:77" s="24" customFormat="1" ht="13.5" customHeight="1">
      <c r="BV208" s="13"/>
      <c r="BW208" s="13"/>
      <c r="BX208" s="13"/>
      <c r="BY208" s="13"/>
    </row>
    <row r="209" spans="74:77" s="24" customFormat="1" ht="13.5" customHeight="1">
      <c r="BV209" s="13"/>
      <c r="BW209" s="13"/>
      <c r="BX209" s="13"/>
      <c r="BY209" s="13"/>
    </row>
    <row r="210" spans="74:77" s="24" customFormat="1" ht="13.5" customHeight="1">
      <c r="BV210" s="13"/>
      <c r="BW210" s="13"/>
      <c r="BX210" s="13"/>
      <c r="BY210" s="13"/>
    </row>
    <row r="211" spans="74:77" s="24" customFormat="1" ht="13.5" customHeight="1">
      <c r="BV211" s="13"/>
      <c r="BW211" s="13"/>
      <c r="BX211" s="13"/>
      <c r="BY211" s="13"/>
    </row>
    <row r="212" spans="74:77" s="24" customFormat="1" ht="13.5" customHeight="1">
      <c r="BV212" s="13"/>
      <c r="BW212" s="13"/>
      <c r="BX212" s="13"/>
      <c r="BY212" s="13"/>
    </row>
    <row r="213" spans="74:77" s="24" customFormat="1" ht="13.5" customHeight="1">
      <c r="BV213" s="13"/>
      <c r="BW213" s="13"/>
      <c r="BX213" s="13"/>
      <c r="BY213" s="13"/>
    </row>
    <row r="214" spans="74:77" s="24" customFormat="1" ht="13.5" customHeight="1">
      <c r="BV214" s="13"/>
      <c r="BW214" s="13"/>
      <c r="BX214" s="13"/>
      <c r="BY214" s="13"/>
    </row>
    <row r="215" spans="74:77" s="24" customFormat="1" ht="13.5" customHeight="1">
      <c r="BV215" s="13"/>
      <c r="BW215" s="13"/>
      <c r="BX215" s="13"/>
      <c r="BY215" s="13"/>
    </row>
    <row r="216" spans="74:77" s="24" customFormat="1" ht="13.5" customHeight="1">
      <c r="BV216" s="13"/>
      <c r="BW216" s="13"/>
      <c r="BX216" s="13"/>
      <c r="BY216" s="13"/>
    </row>
    <row r="217" spans="74:77" s="24" customFormat="1" ht="13.5" customHeight="1">
      <c r="BV217" s="13"/>
      <c r="BW217" s="13"/>
      <c r="BX217" s="13"/>
      <c r="BY217" s="13"/>
    </row>
    <row r="218" spans="74:77" s="24" customFormat="1" ht="13.5" customHeight="1">
      <c r="BV218" s="13"/>
      <c r="BW218" s="13"/>
      <c r="BX218" s="13"/>
      <c r="BY218" s="13"/>
    </row>
    <row r="219" spans="74:77" s="24" customFormat="1" ht="13.5" customHeight="1">
      <c r="BV219" s="13"/>
      <c r="BW219" s="13"/>
      <c r="BX219" s="13"/>
      <c r="BY219" s="13"/>
    </row>
    <row r="220" spans="74:77" s="24" customFormat="1" ht="13.5" customHeight="1">
      <c r="BV220" s="13"/>
      <c r="BW220" s="13"/>
      <c r="BX220" s="13"/>
      <c r="BY220" s="13"/>
    </row>
    <row r="221" spans="74:77" s="24" customFormat="1" ht="13.5" customHeight="1">
      <c r="BV221" s="13"/>
      <c r="BW221" s="13"/>
      <c r="BX221" s="13"/>
      <c r="BY221" s="13"/>
    </row>
    <row r="222" spans="74:77" s="24" customFormat="1" ht="13.5" customHeight="1">
      <c r="BV222" s="13"/>
      <c r="BW222" s="13"/>
      <c r="BX222" s="13"/>
      <c r="BY222" s="13"/>
    </row>
    <row r="223" spans="74:77" s="24" customFormat="1" ht="13.5" customHeight="1">
      <c r="BV223" s="13"/>
      <c r="BW223" s="13"/>
      <c r="BX223" s="13"/>
      <c r="BY223" s="13"/>
    </row>
    <row r="224" spans="74:77" s="24" customFormat="1" ht="13.5" customHeight="1">
      <c r="BV224" s="13"/>
      <c r="BW224" s="13"/>
      <c r="BX224" s="13"/>
      <c r="BY224" s="13"/>
    </row>
    <row r="225" spans="74:77" s="24" customFormat="1" ht="13.5" customHeight="1">
      <c r="BV225" s="13"/>
      <c r="BW225" s="13"/>
      <c r="BX225" s="13"/>
      <c r="BY225" s="13"/>
    </row>
    <row r="226" spans="74:77" s="24" customFormat="1" ht="13.5" customHeight="1">
      <c r="BV226" s="13"/>
      <c r="BW226" s="13"/>
      <c r="BX226" s="13"/>
      <c r="BY226" s="13"/>
    </row>
    <row r="227" spans="74:77" s="24" customFormat="1" ht="13.5" customHeight="1">
      <c r="BV227" s="13"/>
      <c r="BW227" s="13"/>
      <c r="BX227" s="13"/>
      <c r="BY227" s="13"/>
    </row>
    <row r="228" spans="74:77" s="24" customFormat="1" ht="13.5" customHeight="1">
      <c r="BV228" s="13"/>
      <c r="BW228" s="13"/>
      <c r="BX228" s="13"/>
      <c r="BY228" s="13"/>
    </row>
    <row r="229" spans="74:77" s="24" customFormat="1" ht="13.5" customHeight="1">
      <c r="BV229" s="13"/>
      <c r="BW229" s="13"/>
      <c r="BX229" s="13"/>
      <c r="BY229" s="13"/>
    </row>
    <row r="230" spans="74:77" s="24" customFormat="1" ht="13.5" customHeight="1">
      <c r="BV230" s="13"/>
      <c r="BW230" s="13"/>
      <c r="BX230" s="13"/>
      <c r="BY230" s="13"/>
    </row>
    <row r="231" spans="74:77" s="24" customFormat="1" ht="13.5" customHeight="1">
      <c r="BV231" s="13"/>
      <c r="BW231" s="13"/>
      <c r="BX231" s="13"/>
      <c r="BY231" s="13"/>
    </row>
    <row r="232" spans="74:77" s="24" customFormat="1" ht="13.5" customHeight="1">
      <c r="BV232" s="13"/>
      <c r="BW232" s="13"/>
      <c r="BX232" s="13"/>
      <c r="BY232" s="13"/>
    </row>
    <row r="233" spans="74:77" s="24" customFormat="1" ht="13.5" customHeight="1">
      <c r="BV233" s="13"/>
      <c r="BW233" s="13"/>
      <c r="BX233" s="13"/>
      <c r="BY233" s="13"/>
    </row>
    <row r="234" spans="74:77" s="24" customFormat="1" ht="13.5" customHeight="1">
      <c r="BV234" s="13"/>
      <c r="BW234" s="13"/>
      <c r="BX234" s="13"/>
      <c r="BY234" s="13"/>
    </row>
    <row r="235" spans="74:77" s="24" customFormat="1" ht="13.5" customHeight="1">
      <c r="BV235" s="13"/>
      <c r="BW235" s="13"/>
      <c r="BX235" s="13"/>
      <c r="BY235" s="13"/>
    </row>
    <row r="236" spans="74:77" s="24" customFormat="1" ht="13.5" customHeight="1">
      <c r="BV236" s="13"/>
      <c r="BW236" s="13"/>
      <c r="BX236" s="13"/>
      <c r="BY236" s="13"/>
    </row>
    <row r="237" spans="74:77" s="24" customFormat="1" ht="13.5" customHeight="1">
      <c r="BV237" s="13"/>
      <c r="BW237" s="13"/>
      <c r="BX237" s="13"/>
      <c r="BY237" s="13"/>
    </row>
    <row r="238" spans="74:77" s="24" customFormat="1" ht="13.5" customHeight="1">
      <c r="BV238" s="13"/>
      <c r="BW238" s="13"/>
      <c r="BX238" s="13"/>
      <c r="BY238" s="13"/>
    </row>
    <row r="239" spans="74:77" s="24" customFormat="1" ht="13.5" customHeight="1">
      <c r="BV239" s="13"/>
      <c r="BW239" s="13"/>
      <c r="BX239" s="13"/>
      <c r="BY239" s="13"/>
    </row>
    <row r="240" spans="74:77" s="24" customFormat="1" ht="13.5" customHeight="1">
      <c r="BV240" s="13"/>
      <c r="BW240" s="13"/>
      <c r="BX240" s="13"/>
      <c r="BY240" s="13"/>
    </row>
    <row r="241" spans="74:77" s="24" customFormat="1" ht="13.5" customHeight="1">
      <c r="BV241" s="13"/>
      <c r="BW241" s="13"/>
      <c r="BX241" s="13"/>
      <c r="BY241" s="13"/>
    </row>
    <row r="242" spans="74:77" s="24" customFormat="1" ht="13.5" customHeight="1">
      <c r="BV242" s="13"/>
      <c r="BW242" s="13"/>
      <c r="BX242" s="13"/>
      <c r="BY242" s="13"/>
    </row>
    <row r="243" spans="74:77" s="24" customFormat="1" ht="13.5" customHeight="1">
      <c r="BV243" s="13"/>
      <c r="BW243" s="13"/>
      <c r="BX243" s="13"/>
      <c r="BY243" s="13"/>
    </row>
    <row r="244" spans="74:77" s="24" customFormat="1" ht="13.5" customHeight="1">
      <c r="BV244" s="13"/>
      <c r="BW244" s="13"/>
      <c r="BX244" s="13"/>
      <c r="BY244" s="13"/>
    </row>
    <row r="245" spans="74:77" s="24" customFormat="1" ht="13.5" customHeight="1">
      <c r="BV245" s="13"/>
      <c r="BW245" s="13"/>
      <c r="BX245" s="13"/>
      <c r="BY245" s="13"/>
    </row>
    <row r="246" spans="74:77" s="24" customFormat="1" ht="13.5" customHeight="1">
      <c r="BV246" s="13"/>
      <c r="BW246" s="13"/>
      <c r="BX246" s="13"/>
      <c r="BY246" s="13"/>
    </row>
    <row r="247" spans="74:77" s="24" customFormat="1" ht="13.5" customHeight="1">
      <c r="BV247" s="13"/>
      <c r="BW247" s="13"/>
      <c r="BX247" s="13"/>
      <c r="BY247" s="13"/>
    </row>
    <row r="248" spans="74:77" s="24" customFormat="1" ht="13.5" customHeight="1">
      <c r="BV248" s="13"/>
      <c r="BW248" s="13"/>
      <c r="BX248" s="13"/>
      <c r="BY248" s="13"/>
    </row>
  </sheetData>
  <sheetProtection sheet="1" formatCells="0" formatColumns="0" formatRows="0"/>
  <mergeCells count="487">
    <mergeCell ref="A142:AR142"/>
    <mergeCell ref="AY133:BG133"/>
    <mergeCell ref="AY134:BG134"/>
    <mergeCell ref="BH133:BP133"/>
    <mergeCell ref="BH134:BP134"/>
    <mergeCell ref="A138:O138"/>
    <mergeCell ref="P138:AD138"/>
    <mergeCell ref="AH138:AT138"/>
    <mergeCell ref="A140:O140"/>
    <mergeCell ref="P140:AD140"/>
    <mergeCell ref="AH140:AT140"/>
    <mergeCell ref="A135:AT135"/>
    <mergeCell ref="AU135:AX135"/>
    <mergeCell ref="AY135:BG135"/>
    <mergeCell ref="BH135:BP135"/>
    <mergeCell ref="A136:AT136"/>
    <mergeCell ref="AU136:AX136"/>
    <mergeCell ref="AY136:BG136"/>
    <mergeCell ref="BH136:BP136"/>
    <mergeCell ref="A132:AT132"/>
    <mergeCell ref="AU132:AX132"/>
    <mergeCell ref="AY132:BG132"/>
    <mergeCell ref="BH132:BP132"/>
    <mergeCell ref="A133:AT133"/>
    <mergeCell ref="AU133:AX134"/>
    <mergeCell ref="A134:AT134"/>
    <mergeCell ref="A130:AT130"/>
    <mergeCell ref="AU130:AX130"/>
    <mergeCell ref="AY130:BG130"/>
    <mergeCell ref="BH130:BP130"/>
    <mergeCell ref="A131:AT131"/>
    <mergeCell ref="AU131:AX131"/>
    <mergeCell ref="AY131:BG131"/>
    <mergeCell ref="BH131:BP131"/>
    <mergeCell ref="A128:AT128"/>
    <mergeCell ref="AU128:AX128"/>
    <mergeCell ref="AY128:BG128"/>
    <mergeCell ref="BH128:BP128"/>
    <mergeCell ref="A129:AT129"/>
    <mergeCell ref="AU129:AX129"/>
    <mergeCell ref="AY129:BG129"/>
    <mergeCell ref="BH129:BP129"/>
    <mergeCell ref="A126:AT126"/>
    <mergeCell ref="AU126:AX126"/>
    <mergeCell ref="AY126:BG126"/>
    <mergeCell ref="BH126:BP126"/>
    <mergeCell ref="A127:AT127"/>
    <mergeCell ref="AU127:AX127"/>
    <mergeCell ref="AY127:BG127"/>
    <mergeCell ref="BH127:BP127"/>
    <mergeCell ref="A124:AT124"/>
    <mergeCell ref="AU124:AX124"/>
    <mergeCell ref="AY124:BG124"/>
    <mergeCell ref="BH124:BP124"/>
    <mergeCell ref="A125:AT125"/>
    <mergeCell ref="AU125:AX125"/>
    <mergeCell ref="AY125:BG125"/>
    <mergeCell ref="BH125:BP125"/>
    <mergeCell ref="A122:AT122"/>
    <mergeCell ref="AU122:AX122"/>
    <mergeCell ref="AY122:BG122"/>
    <mergeCell ref="BH122:BP122"/>
    <mergeCell ref="A123:AT123"/>
    <mergeCell ref="AU123:AX123"/>
    <mergeCell ref="AY123:BG123"/>
    <mergeCell ref="BH123:BP123"/>
    <mergeCell ref="A120:AT120"/>
    <mergeCell ref="AU120:AX120"/>
    <mergeCell ref="AY120:BG120"/>
    <mergeCell ref="BH120:BP120"/>
    <mergeCell ref="A121:AT121"/>
    <mergeCell ref="AU121:AX121"/>
    <mergeCell ref="AY121:BG121"/>
    <mergeCell ref="BH121:BP121"/>
    <mergeCell ref="A118:AT118"/>
    <mergeCell ref="AU118:AX118"/>
    <mergeCell ref="AY118:BG118"/>
    <mergeCell ref="BH118:BP118"/>
    <mergeCell ref="A119:AT119"/>
    <mergeCell ref="AU119:AX119"/>
    <mergeCell ref="AY119:BG119"/>
    <mergeCell ref="BH119:BP119"/>
    <mergeCell ref="A116:AT116"/>
    <mergeCell ref="AU116:AX116"/>
    <mergeCell ref="AY116:BG116"/>
    <mergeCell ref="BH116:BP116"/>
    <mergeCell ref="A117:AT117"/>
    <mergeCell ref="AU117:AX117"/>
    <mergeCell ref="A113:AT113"/>
    <mergeCell ref="AU113:AX113"/>
    <mergeCell ref="AY113:BG113"/>
    <mergeCell ref="BH113:BP113"/>
    <mergeCell ref="A114:AT114"/>
    <mergeCell ref="AU114:AX115"/>
    <mergeCell ref="A115:AT115"/>
    <mergeCell ref="AY115:BG115"/>
    <mergeCell ref="BH115:BP115"/>
    <mergeCell ref="A111:AT111"/>
    <mergeCell ref="AU111:AX111"/>
    <mergeCell ref="AY111:BG111"/>
    <mergeCell ref="BH111:BP111"/>
    <mergeCell ref="A112:AT112"/>
    <mergeCell ref="AU112:AX112"/>
    <mergeCell ref="AY112:BG112"/>
    <mergeCell ref="BH112:BP112"/>
    <mergeCell ref="A109:AT109"/>
    <mergeCell ref="AU109:AX109"/>
    <mergeCell ref="AY109:BG109"/>
    <mergeCell ref="BH109:BP109"/>
    <mergeCell ref="A110:AT110"/>
    <mergeCell ref="AU110:AX110"/>
    <mergeCell ref="AY110:BG110"/>
    <mergeCell ref="BH110:BP110"/>
    <mergeCell ref="A107:AT107"/>
    <mergeCell ref="AU107:AX107"/>
    <mergeCell ref="AY107:BG107"/>
    <mergeCell ref="BH107:BP107"/>
    <mergeCell ref="A108:AT108"/>
    <mergeCell ref="AU108:AX108"/>
    <mergeCell ref="AY108:BG108"/>
    <mergeCell ref="BH108:BP108"/>
    <mergeCell ref="A105:AT105"/>
    <mergeCell ref="AU105:AX105"/>
    <mergeCell ref="AY105:BG105"/>
    <mergeCell ref="BH105:BP105"/>
    <mergeCell ref="A106:AT106"/>
    <mergeCell ref="AU106:AX106"/>
    <mergeCell ref="AY106:BG106"/>
    <mergeCell ref="BH106:BP106"/>
    <mergeCell ref="A103:AT103"/>
    <mergeCell ref="AU103:AX103"/>
    <mergeCell ref="AY103:BG103"/>
    <mergeCell ref="BH103:BP103"/>
    <mergeCell ref="A104:AT104"/>
    <mergeCell ref="AU104:AX104"/>
    <mergeCell ref="AY104:BG104"/>
    <mergeCell ref="BH104:BP104"/>
    <mergeCell ref="A101:AT101"/>
    <mergeCell ref="AU101:AX101"/>
    <mergeCell ref="AY101:BG101"/>
    <mergeCell ref="BH101:BP101"/>
    <mergeCell ref="A102:AT102"/>
    <mergeCell ref="AU102:AX102"/>
    <mergeCell ref="AY102:BG102"/>
    <mergeCell ref="BH102:BP102"/>
    <mergeCell ref="A99:AT99"/>
    <mergeCell ref="AU99:AX99"/>
    <mergeCell ref="AY99:BG99"/>
    <mergeCell ref="BH99:BP99"/>
    <mergeCell ref="A100:AT100"/>
    <mergeCell ref="AU100:AX100"/>
    <mergeCell ref="AY100:BG100"/>
    <mergeCell ref="BH100:BP100"/>
    <mergeCell ref="A96:AT96"/>
    <mergeCell ref="AU96:AX97"/>
    <mergeCell ref="A97:AT97"/>
    <mergeCell ref="AY97:BG97"/>
    <mergeCell ref="BH97:BP97"/>
    <mergeCell ref="A98:AT98"/>
    <mergeCell ref="AU98:AX98"/>
    <mergeCell ref="AY98:BG98"/>
    <mergeCell ref="BH98:BP98"/>
    <mergeCell ref="A94:AT94"/>
    <mergeCell ref="AU94:AX94"/>
    <mergeCell ref="AY94:BG94"/>
    <mergeCell ref="BH94:BP94"/>
    <mergeCell ref="A95:AT95"/>
    <mergeCell ref="AU95:AX95"/>
    <mergeCell ref="AY95:BG95"/>
    <mergeCell ref="BH95:BP95"/>
    <mergeCell ref="BJ92:BN92"/>
    <mergeCell ref="BO92:BP92"/>
    <mergeCell ref="A93:AT93"/>
    <mergeCell ref="AU93:AX93"/>
    <mergeCell ref="AY93:AZ93"/>
    <mergeCell ref="BA93:BE93"/>
    <mergeCell ref="BF93:BG93"/>
    <mergeCell ref="BH93:BI93"/>
    <mergeCell ref="BJ93:BN93"/>
    <mergeCell ref="BO93:BP93"/>
    <mergeCell ref="A92:AT92"/>
    <mergeCell ref="AU92:AX92"/>
    <mergeCell ref="AY92:AZ92"/>
    <mergeCell ref="BA92:BE92"/>
    <mergeCell ref="BF92:BG92"/>
    <mergeCell ref="BH92:BI92"/>
    <mergeCell ref="A90:AT90"/>
    <mergeCell ref="AU90:AX90"/>
    <mergeCell ref="AY90:BG90"/>
    <mergeCell ref="BH90:BP90"/>
    <mergeCell ref="A91:AT91"/>
    <mergeCell ref="AU91:AX91"/>
    <mergeCell ref="AZ91:BF91"/>
    <mergeCell ref="BI91:BO91"/>
    <mergeCell ref="A88:AT88"/>
    <mergeCell ref="AU88:AX88"/>
    <mergeCell ref="AY88:BG88"/>
    <mergeCell ref="BH88:BP88"/>
    <mergeCell ref="A89:AT89"/>
    <mergeCell ref="AU89:AX89"/>
    <mergeCell ref="AY89:BG89"/>
    <mergeCell ref="BH89:BP89"/>
    <mergeCell ref="A86:AT86"/>
    <mergeCell ref="AU86:AX86"/>
    <mergeCell ref="AY86:BG86"/>
    <mergeCell ref="BH86:BP86"/>
    <mergeCell ref="A87:AT87"/>
    <mergeCell ref="AU87:AX87"/>
    <mergeCell ref="AY87:BG87"/>
    <mergeCell ref="BH87:BP87"/>
    <mergeCell ref="A83:AT83"/>
    <mergeCell ref="AU83:AX84"/>
    <mergeCell ref="A84:AT84"/>
    <mergeCell ref="AY84:BG84"/>
    <mergeCell ref="BH84:BP84"/>
    <mergeCell ref="A85:AT85"/>
    <mergeCell ref="AU85:AX85"/>
    <mergeCell ref="AY85:BG85"/>
    <mergeCell ref="BH85:BP85"/>
    <mergeCell ref="A80:AT81"/>
    <mergeCell ref="AU80:AX81"/>
    <mergeCell ref="AY80:BG81"/>
    <mergeCell ref="BH80:BP81"/>
    <mergeCell ref="A82:AT82"/>
    <mergeCell ref="AU82:AX82"/>
    <mergeCell ref="AY82:BG82"/>
    <mergeCell ref="BH82:BP82"/>
    <mergeCell ref="A77:AT77"/>
    <mergeCell ref="AU77:AX77"/>
    <mergeCell ref="AY77:BG77"/>
    <mergeCell ref="BH77:BP77"/>
    <mergeCell ref="A78:AT78"/>
    <mergeCell ref="AU78:AX78"/>
    <mergeCell ref="AY78:BG78"/>
    <mergeCell ref="BH78:BP78"/>
    <mergeCell ref="A75:AT75"/>
    <mergeCell ref="AU75:AX75"/>
    <mergeCell ref="AY75:BG75"/>
    <mergeCell ref="BH75:BP75"/>
    <mergeCell ref="A76:AT76"/>
    <mergeCell ref="AU76:AX76"/>
    <mergeCell ref="AY76:BG76"/>
    <mergeCell ref="BH76:BP76"/>
    <mergeCell ref="A73:AT73"/>
    <mergeCell ref="AU73:AX73"/>
    <mergeCell ref="AY73:BG73"/>
    <mergeCell ref="BH73:BP73"/>
    <mergeCell ref="A74:AT74"/>
    <mergeCell ref="AU74:AX74"/>
    <mergeCell ref="AY74:BG74"/>
    <mergeCell ref="BH74:BP74"/>
    <mergeCell ref="A71:AT71"/>
    <mergeCell ref="AU71:AX71"/>
    <mergeCell ref="AY71:BG71"/>
    <mergeCell ref="BH71:BP71"/>
    <mergeCell ref="A72:AT72"/>
    <mergeCell ref="AU72:AX72"/>
    <mergeCell ref="AY72:BG72"/>
    <mergeCell ref="BH72:BP72"/>
    <mergeCell ref="A69:AT69"/>
    <mergeCell ref="AU69:AX69"/>
    <mergeCell ref="AY69:BG69"/>
    <mergeCell ref="BH69:BP69"/>
    <mergeCell ref="A70:AT70"/>
    <mergeCell ref="AU70:AX70"/>
    <mergeCell ref="AY70:BG70"/>
    <mergeCell ref="BH70:BP70"/>
    <mergeCell ref="A67:AT67"/>
    <mergeCell ref="AU67:AX67"/>
    <mergeCell ref="AY67:BG67"/>
    <mergeCell ref="BH67:BP67"/>
    <mergeCell ref="A68:AT68"/>
    <mergeCell ref="AU68:AX68"/>
    <mergeCell ref="AY68:BG68"/>
    <mergeCell ref="BH68:BP68"/>
    <mergeCell ref="A65:AT65"/>
    <mergeCell ref="AU65:AX65"/>
    <mergeCell ref="AY65:BG65"/>
    <mergeCell ref="BH65:BP65"/>
    <mergeCell ref="A66:AT66"/>
    <mergeCell ref="AU66:AX66"/>
    <mergeCell ref="AY66:BG66"/>
    <mergeCell ref="BH66:BP66"/>
    <mergeCell ref="A63:AT63"/>
    <mergeCell ref="AU63:AX63"/>
    <mergeCell ref="AY63:BG63"/>
    <mergeCell ref="BH63:BP63"/>
    <mergeCell ref="A64:AT64"/>
    <mergeCell ref="AU64:AX64"/>
    <mergeCell ref="AY64:BG64"/>
    <mergeCell ref="BH64:BP64"/>
    <mergeCell ref="A61:AT61"/>
    <mergeCell ref="AU61:AX61"/>
    <mergeCell ref="AY61:BG61"/>
    <mergeCell ref="BH61:BP61"/>
    <mergeCell ref="A62:AT62"/>
    <mergeCell ref="AU62:AX62"/>
    <mergeCell ref="AY62:BG62"/>
    <mergeCell ref="BH62:BP62"/>
    <mergeCell ref="A58:AT58"/>
    <mergeCell ref="AU58:AX59"/>
    <mergeCell ref="A59:AT59"/>
    <mergeCell ref="AY59:BG59"/>
    <mergeCell ref="BH59:BP59"/>
    <mergeCell ref="A60:AT60"/>
    <mergeCell ref="AU60:AX60"/>
    <mergeCell ref="AY60:BG60"/>
    <mergeCell ref="BH60:BP60"/>
    <mergeCell ref="A56:AT56"/>
    <mergeCell ref="AU56:AX56"/>
    <mergeCell ref="AY56:BG56"/>
    <mergeCell ref="BH56:BP56"/>
    <mergeCell ref="A57:AT57"/>
    <mergeCell ref="AU57:AX57"/>
    <mergeCell ref="AY57:BG57"/>
    <mergeCell ref="BH57:BP57"/>
    <mergeCell ref="A54:AT54"/>
    <mergeCell ref="AU54:AX54"/>
    <mergeCell ref="AY54:BG54"/>
    <mergeCell ref="BH54:BP54"/>
    <mergeCell ref="A55:AT55"/>
    <mergeCell ref="AU55:AX55"/>
    <mergeCell ref="AY55:BG55"/>
    <mergeCell ref="BH55:BP55"/>
    <mergeCell ref="A52:AT52"/>
    <mergeCell ref="AU52:AX52"/>
    <mergeCell ref="AY52:BG52"/>
    <mergeCell ref="BH52:BP52"/>
    <mergeCell ref="A53:AT53"/>
    <mergeCell ref="AU53:AX53"/>
    <mergeCell ref="AY53:BG53"/>
    <mergeCell ref="BH53:BP53"/>
    <mergeCell ref="A50:AT50"/>
    <mergeCell ref="AU50:AX50"/>
    <mergeCell ref="AY50:BG50"/>
    <mergeCell ref="BH50:BP50"/>
    <mergeCell ref="A51:AT51"/>
    <mergeCell ref="AU51:AX51"/>
    <mergeCell ref="AY51:BG51"/>
    <mergeCell ref="BH51:BP51"/>
    <mergeCell ref="A47:AT47"/>
    <mergeCell ref="AU47:AX47"/>
    <mergeCell ref="AY47:BG47"/>
    <mergeCell ref="BH47:BP47"/>
    <mergeCell ref="A48:AT48"/>
    <mergeCell ref="AU48:AX49"/>
    <mergeCell ref="A49:AT49"/>
    <mergeCell ref="AY49:BG49"/>
    <mergeCell ref="BH49:BP49"/>
    <mergeCell ref="A45:AT45"/>
    <mergeCell ref="AU45:AX45"/>
    <mergeCell ref="AY45:BG45"/>
    <mergeCell ref="BH45:BP45"/>
    <mergeCell ref="A46:AT46"/>
    <mergeCell ref="AU46:AX46"/>
    <mergeCell ref="AY46:BG46"/>
    <mergeCell ref="BH46:BP46"/>
    <mergeCell ref="A43:AT43"/>
    <mergeCell ref="AU43:AX43"/>
    <mergeCell ref="AY43:BG43"/>
    <mergeCell ref="BH43:BP43"/>
    <mergeCell ref="A44:AT44"/>
    <mergeCell ref="AU44:AX44"/>
    <mergeCell ref="AY44:BG44"/>
    <mergeCell ref="BH44:BP44"/>
    <mergeCell ref="A41:AT41"/>
    <mergeCell ref="AU41:AX41"/>
    <mergeCell ref="AY41:BG41"/>
    <mergeCell ref="BH41:BP41"/>
    <mergeCell ref="A42:AT42"/>
    <mergeCell ref="AU42:AX42"/>
    <mergeCell ref="AY42:BG42"/>
    <mergeCell ref="BH42:BP42"/>
    <mergeCell ref="A38:AT38"/>
    <mergeCell ref="AU38:AX39"/>
    <mergeCell ref="A39:AT39"/>
    <mergeCell ref="AY39:BG39"/>
    <mergeCell ref="BH39:BP39"/>
    <mergeCell ref="A40:AT40"/>
    <mergeCell ref="AU40:AX40"/>
    <mergeCell ref="AY40:BG40"/>
    <mergeCell ref="BH40:BP40"/>
    <mergeCell ref="A36:AT36"/>
    <mergeCell ref="AU36:AX36"/>
    <mergeCell ref="AY36:BG36"/>
    <mergeCell ref="BH36:BP36"/>
    <mergeCell ref="A37:AT37"/>
    <mergeCell ref="AU37:AX37"/>
    <mergeCell ref="AY37:BG37"/>
    <mergeCell ref="BH37:BP37"/>
    <mergeCell ref="A34:AT34"/>
    <mergeCell ref="AU34:AX34"/>
    <mergeCell ref="AY34:BG34"/>
    <mergeCell ref="BH34:BP34"/>
    <mergeCell ref="A35:AT35"/>
    <mergeCell ref="AU35:AX35"/>
    <mergeCell ref="AY35:BG35"/>
    <mergeCell ref="BH35:BP35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0:AT30"/>
    <mergeCell ref="AU30:AX30"/>
    <mergeCell ref="AY30:BG30"/>
    <mergeCell ref="BH30:BP30"/>
    <mergeCell ref="A31:AT31"/>
    <mergeCell ref="AU31:AX31"/>
    <mergeCell ref="AY31:BG31"/>
    <mergeCell ref="BH31:BP31"/>
    <mergeCell ref="A28:AT28"/>
    <mergeCell ref="AU28:AX28"/>
    <mergeCell ref="AY28:BG28"/>
    <mergeCell ref="BH28:BP28"/>
    <mergeCell ref="A29:AT29"/>
    <mergeCell ref="AU29:AX29"/>
    <mergeCell ref="AY29:BG29"/>
    <mergeCell ref="BH29:BP29"/>
    <mergeCell ref="A26:AT26"/>
    <mergeCell ref="AU26:AX26"/>
    <mergeCell ref="AY26:BG26"/>
    <mergeCell ref="BH26:BP26"/>
    <mergeCell ref="A27:AT27"/>
    <mergeCell ref="AU27:AX27"/>
    <mergeCell ref="AY27:BG27"/>
    <mergeCell ref="BH27:BP27"/>
    <mergeCell ref="A23:AT23"/>
    <mergeCell ref="AU23:AX23"/>
    <mergeCell ref="AY23:BG23"/>
    <mergeCell ref="BH23:BP23"/>
    <mergeCell ref="A24:AT24"/>
    <mergeCell ref="AU24:AX25"/>
    <mergeCell ref="A25:AT25"/>
    <mergeCell ref="AY25:BG25"/>
    <mergeCell ref="BH25:BP25"/>
    <mergeCell ref="AQ20:AX20"/>
    <mergeCell ref="AY20:BG20"/>
    <mergeCell ref="BH20:BP20"/>
    <mergeCell ref="A22:AT22"/>
    <mergeCell ref="AU22:AX22"/>
    <mergeCell ref="AY22:BG22"/>
    <mergeCell ref="BH22:BP22"/>
    <mergeCell ref="A15:BB15"/>
    <mergeCell ref="BI15:BQ15"/>
    <mergeCell ref="A16:BB16"/>
    <mergeCell ref="BI16:BQ16"/>
    <mergeCell ref="A18:BQ18"/>
    <mergeCell ref="Z19:AA19"/>
    <mergeCell ref="AB19:AL19"/>
    <mergeCell ref="AM19:AN19"/>
    <mergeCell ref="AO19:AP19"/>
    <mergeCell ref="AQ19:AT19"/>
    <mergeCell ref="A11:R11"/>
    <mergeCell ref="S11:BJ11"/>
    <mergeCell ref="A12:J12"/>
    <mergeCell ref="K12:BJ12"/>
    <mergeCell ref="A13:BQ13"/>
    <mergeCell ref="A14:BJ14"/>
    <mergeCell ref="A9:AA9"/>
    <mergeCell ref="AB9:AY9"/>
    <mergeCell ref="AZ9:BH9"/>
    <mergeCell ref="BI9:BQ9"/>
    <mergeCell ref="A10:P10"/>
    <mergeCell ref="Q10:AY10"/>
    <mergeCell ref="AZ10:BH10"/>
    <mergeCell ref="BI10:BQ10"/>
    <mergeCell ref="J7:AY7"/>
    <mergeCell ref="AZ7:BH7"/>
    <mergeCell ref="BI7:BQ7"/>
    <mergeCell ref="A8:G8"/>
    <mergeCell ref="H8:AY8"/>
    <mergeCell ref="AZ8:BH8"/>
    <mergeCell ref="BI8:BQ8"/>
    <mergeCell ref="AN1:BP1"/>
    <mergeCell ref="BV1:BY13"/>
    <mergeCell ref="AN2:BP2"/>
    <mergeCell ref="AN3:BP3"/>
    <mergeCell ref="BI5:BQ5"/>
    <mergeCell ref="A6:BH6"/>
    <mergeCell ref="BI6:BK6"/>
    <mergeCell ref="BL6:BN6"/>
    <mergeCell ref="BO6:BQ6"/>
    <mergeCell ref="A7:I7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71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Olena Timofeeva</cp:lastModifiedBy>
  <cp:lastPrinted>2016-04-19T10:00:14Z</cp:lastPrinted>
  <dcterms:created xsi:type="dcterms:W3CDTF">2013-03-11T08:56:37Z</dcterms:created>
  <dcterms:modified xsi:type="dcterms:W3CDTF">2016-04-19T10:00:19Z</dcterms:modified>
  <cp:category/>
  <cp:version/>
  <cp:contentType/>
  <cp:contentStatus/>
</cp:coreProperties>
</file>